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Kanpur project\Mile Stone\2. Progress Reports\83. 30.06.23\"/>
    </mc:Choice>
  </mc:AlternateContent>
  <xr:revisionPtr revIDLastSave="0" documentId="13_ncr:1_{3FFAB8E0-B0B3-4E62-B81C-97901BB9DB0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21" i="1" l="1"/>
  <c r="R90" i="1"/>
  <c r="R138" i="1" l="1"/>
  <c r="R136" i="1"/>
  <c r="R128" i="1"/>
  <c r="R108" i="1"/>
  <c r="R106" i="1"/>
  <c r="R100" i="1"/>
  <c r="W93" i="1"/>
  <c r="R98" i="1" l="1"/>
  <c r="N98" i="1"/>
  <c r="R92" i="1"/>
  <c r="R84" i="1"/>
  <c r="N84" i="1"/>
  <c r="N100" i="1"/>
  <c r="N96" i="1"/>
  <c r="R88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5" i="1"/>
  <c r="N86" i="1"/>
  <c r="N87" i="1"/>
  <c r="N88" i="1"/>
  <c r="N89" i="1"/>
  <c r="N90" i="1"/>
  <c r="N91" i="1"/>
  <c r="N92" i="1"/>
  <c r="N93" i="1"/>
  <c r="N94" i="1"/>
  <c r="N95" i="1"/>
  <c r="N97" i="1"/>
  <c r="N99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R72" i="1"/>
  <c r="R26" i="1"/>
  <c r="R25" i="1"/>
  <c r="Y7" i="1" l="1"/>
  <c r="Y8" i="1"/>
  <c r="Y9" i="1"/>
  <c r="Y10" i="1"/>
  <c r="Y11" i="1"/>
  <c r="Y12" i="1"/>
  <c r="Y13" i="1"/>
  <c r="Y14" i="1"/>
  <c r="Y15" i="1"/>
  <c r="Y16" i="1"/>
  <c r="Y18" i="1"/>
  <c r="Y21" i="1"/>
  <c r="Y22" i="1"/>
  <c r="Y23" i="1"/>
  <c r="Y24" i="1"/>
  <c r="Y27" i="1"/>
  <c r="Y29" i="1"/>
  <c r="Y30" i="1"/>
  <c r="Y32" i="1"/>
  <c r="Y33" i="1"/>
  <c r="Y34" i="1"/>
  <c r="Y35" i="1"/>
  <c r="Y36" i="1"/>
  <c r="Y37" i="1"/>
  <c r="Y38" i="1"/>
  <c r="Y39" i="1"/>
  <c r="Y40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9" i="1"/>
  <c r="Y61" i="1"/>
  <c r="Y63" i="1"/>
  <c r="Y65" i="1"/>
  <c r="Y66" i="1"/>
  <c r="Y67" i="1"/>
  <c r="Y71" i="1"/>
  <c r="Y73" i="1"/>
  <c r="Y75" i="1"/>
  <c r="Y76" i="1"/>
  <c r="Y77" i="1"/>
  <c r="Y78" i="1"/>
  <c r="Y79" i="1"/>
  <c r="Y80" i="1"/>
  <c r="Y81" i="1"/>
  <c r="Y83" i="1"/>
  <c r="Y85" i="1"/>
  <c r="Y87" i="1"/>
  <c r="Y91" i="1"/>
  <c r="Y93" i="1"/>
  <c r="Y94" i="1"/>
  <c r="Y95" i="1"/>
  <c r="Y97" i="1"/>
  <c r="Y98" i="1"/>
  <c r="Y99" i="1"/>
  <c r="Y101" i="1"/>
  <c r="Y103" i="1"/>
  <c r="Y104" i="1"/>
  <c r="Y105" i="1"/>
  <c r="Y107" i="1"/>
  <c r="Y109" i="1"/>
  <c r="Y111" i="1"/>
  <c r="Y112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9" i="1"/>
  <c r="Y130" i="1"/>
  <c r="Y133" i="1"/>
  <c r="Y134" i="1"/>
  <c r="Y135" i="1"/>
  <c r="Y137" i="1"/>
  <c r="Y139" i="1"/>
  <c r="Y140" i="1"/>
  <c r="Y141" i="1"/>
  <c r="Y143" i="1"/>
  <c r="Y144" i="1"/>
  <c r="Y145" i="1"/>
  <c r="Y146" i="1"/>
  <c r="Y147" i="1"/>
  <c r="Y148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8" i="1"/>
  <c r="Y179" i="1"/>
  <c r="Y180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7" i="1"/>
  <c r="Y218" i="1"/>
  <c r="Y220" i="1"/>
  <c r="Y221" i="1"/>
  <c r="Y222" i="1"/>
  <c r="Y223" i="1"/>
  <c r="Y224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7" i="1"/>
  <c r="Y318" i="1"/>
  <c r="Y319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6" i="1"/>
  <c r="V369" i="1" l="1"/>
  <c r="V368" i="1"/>
  <c r="V367" i="1"/>
  <c r="V366" i="1"/>
  <c r="V365" i="1"/>
  <c r="B360" i="1"/>
  <c r="B361" i="1" s="1"/>
  <c r="B362" i="1" s="1"/>
  <c r="W357" i="1"/>
  <c r="V357" i="1"/>
  <c r="W356" i="1"/>
  <c r="V356" i="1"/>
  <c r="T356" i="1"/>
  <c r="W355" i="1"/>
  <c r="T355" i="1"/>
  <c r="U355" i="1" s="1"/>
  <c r="W354" i="1"/>
  <c r="V354" i="1"/>
  <c r="T354" i="1"/>
  <c r="W353" i="1"/>
  <c r="V353" i="1"/>
  <c r="T353" i="1"/>
  <c r="W352" i="1"/>
  <c r="V352" i="1"/>
  <c r="T352" i="1"/>
  <c r="R352" i="1"/>
  <c r="H352" i="1"/>
  <c r="W351" i="1"/>
  <c r="T351" i="1"/>
  <c r="W350" i="1"/>
  <c r="T350" i="1"/>
  <c r="P350" i="1"/>
  <c r="F350" i="1"/>
  <c r="R350" i="1" s="1"/>
  <c r="W349" i="1"/>
  <c r="T349" i="1"/>
  <c r="R349" i="1"/>
  <c r="L349" i="1"/>
  <c r="J349" i="1"/>
  <c r="H349" i="1"/>
  <c r="W348" i="1"/>
  <c r="T348" i="1"/>
  <c r="W347" i="1"/>
  <c r="T347" i="1"/>
  <c r="R347" i="1"/>
  <c r="H347" i="1"/>
  <c r="W346" i="1"/>
  <c r="T346" i="1"/>
  <c r="W345" i="1"/>
  <c r="T345" i="1"/>
  <c r="R345" i="1"/>
  <c r="L345" i="1"/>
  <c r="H345" i="1"/>
  <c r="W344" i="1"/>
  <c r="T344" i="1"/>
  <c r="F344" i="1"/>
  <c r="W343" i="1"/>
  <c r="T343" i="1"/>
  <c r="R343" i="1"/>
  <c r="L343" i="1"/>
  <c r="H343" i="1"/>
  <c r="W342" i="1"/>
  <c r="T342" i="1"/>
  <c r="P342" i="1"/>
  <c r="H342" i="1"/>
  <c r="U342" i="1" s="1"/>
  <c r="F342" i="1"/>
  <c r="L342" i="1" s="1"/>
  <c r="W341" i="1"/>
  <c r="T341" i="1"/>
  <c r="R341" i="1"/>
  <c r="H341" i="1"/>
  <c r="W340" i="1"/>
  <c r="Y340" i="1" s="1"/>
  <c r="T340" i="1"/>
  <c r="W339" i="1"/>
  <c r="V339" i="1"/>
  <c r="U339" i="1"/>
  <c r="T339" i="1"/>
  <c r="R339" i="1"/>
  <c r="W338" i="1"/>
  <c r="T338" i="1"/>
  <c r="W337" i="1"/>
  <c r="T337" i="1"/>
  <c r="R337" i="1"/>
  <c r="L337" i="1"/>
  <c r="J337" i="1"/>
  <c r="H337" i="1"/>
  <c r="W336" i="1"/>
  <c r="T336" i="1"/>
  <c r="L336" i="1"/>
  <c r="H336" i="1"/>
  <c r="F336" i="1"/>
  <c r="J336" i="1" s="1"/>
  <c r="W335" i="1"/>
  <c r="T335" i="1"/>
  <c r="R335" i="1"/>
  <c r="L335" i="1"/>
  <c r="H335" i="1"/>
  <c r="W334" i="1"/>
  <c r="T334" i="1"/>
  <c r="W333" i="1"/>
  <c r="T333" i="1"/>
  <c r="R333" i="1"/>
  <c r="L333" i="1"/>
  <c r="H333" i="1"/>
  <c r="W332" i="1"/>
  <c r="T332" i="1"/>
  <c r="H332" i="1"/>
  <c r="W331" i="1"/>
  <c r="T331" i="1"/>
  <c r="R331" i="1"/>
  <c r="L331" i="1"/>
  <c r="H331" i="1"/>
  <c r="W330" i="1"/>
  <c r="T330" i="1"/>
  <c r="W329" i="1"/>
  <c r="T329" i="1"/>
  <c r="R329" i="1"/>
  <c r="P329" i="1"/>
  <c r="U329" i="1" s="1"/>
  <c r="V329" i="1" s="1"/>
  <c r="L329" i="1"/>
  <c r="H329" i="1"/>
  <c r="W328" i="1"/>
  <c r="T328" i="1"/>
  <c r="R328" i="1"/>
  <c r="F328" i="1"/>
  <c r="W327" i="1"/>
  <c r="T327" i="1"/>
  <c r="R327" i="1"/>
  <c r="L327" i="1"/>
  <c r="H327" i="1"/>
  <c r="W326" i="1"/>
  <c r="T326" i="1"/>
  <c r="F326" i="1"/>
  <c r="W325" i="1"/>
  <c r="T325" i="1"/>
  <c r="R325" i="1"/>
  <c r="H325" i="1"/>
  <c r="W324" i="1"/>
  <c r="T324" i="1"/>
  <c r="W323" i="1"/>
  <c r="T323" i="1"/>
  <c r="R323" i="1"/>
  <c r="H323" i="1"/>
  <c r="W322" i="1"/>
  <c r="Y322" i="1" s="1"/>
  <c r="T322" i="1"/>
  <c r="F322" i="1"/>
  <c r="W321" i="1"/>
  <c r="Y321" i="1" s="1"/>
  <c r="T321" i="1"/>
  <c r="H321" i="1"/>
  <c r="W320" i="1"/>
  <c r="Y320" i="1" s="1"/>
  <c r="T320" i="1"/>
  <c r="W319" i="1"/>
  <c r="U319" i="1"/>
  <c r="V319" i="1" s="1"/>
  <c r="T319" i="1"/>
  <c r="R319" i="1"/>
  <c r="W318" i="1"/>
  <c r="V318" i="1"/>
  <c r="U318" i="1"/>
  <c r="T318" i="1"/>
  <c r="R318" i="1"/>
  <c r="D318" i="1"/>
  <c r="F332" i="1" s="1"/>
  <c r="W317" i="1"/>
  <c r="T317" i="1"/>
  <c r="W316" i="1"/>
  <c r="Y316" i="1" s="1"/>
  <c r="T316" i="1"/>
  <c r="W315" i="1"/>
  <c r="T315" i="1"/>
  <c r="W314" i="1"/>
  <c r="T314" i="1"/>
  <c r="W313" i="1"/>
  <c r="T313" i="1"/>
  <c r="R313" i="1"/>
  <c r="W312" i="1"/>
  <c r="T312" i="1"/>
  <c r="W311" i="1"/>
  <c r="T311" i="1"/>
  <c r="R311" i="1"/>
  <c r="W310" i="1"/>
  <c r="T310" i="1"/>
  <c r="W309" i="1"/>
  <c r="T309" i="1"/>
  <c r="R309" i="1"/>
  <c r="W308" i="1"/>
  <c r="T308" i="1"/>
  <c r="W307" i="1"/>
  <c r="T307" i="1"/>
  <c r="R307" i="1"/>
  <c r="W306" i="1"/>
  <c r="T306" i="1"/>
  <c r="W305" i="1"/>
  <c r="T305" i="1"/>
  <c r="R305" i="1"/>
  <c r="W304" i="1"/>
  <c r="T304" i="1"/>
  <c r="W303" i="1"/>
  <c r="T303" i="1"/>
  <c r="R303" i="1"/>
  <c r="W302" i="1"/>
  <c r="T302" i="1"/>
  <c r="F302" i="1"/>
  <c r="W301" i="1"/>
  <c r="U301" i="1"/>
  <c r="V301" i="1" s="1"/>
  <c r="T301" i="1"/>
  <c r="R301" i="1"/>
  <c r="W300" i="1"/>
  <c r="V300" i="1"/>
  <c r="U300" i="1"/>
  <c r="T300" i="1"/>
  <c r="R300" i="1"/>
  <c r="W299" i="1"/>
  <c r="T299" i="1"/>
  <c r="W298" i="1"/>
  <c r="T298" i="1"/>
  <c r="W297" i="1"/>
  <c r="T297" i="1"/>
  <c r="W296" i="1"/>
  <c r="T296" i="1"/>
  <c r="W295" i="1"/>
  <c r="U295" i="1"/>
  <c r="V295" i="1" s="1"/>
  <c r="T295" i="1"/>
  <c r="R295" i="1"/>
  <c r="W294" i="1"/>
  <c r="V294" i="1"/>
  <c r="U294" i="1"/>
  <c r="T294" i="1"/>
  <c r="R294" i="1"/>
  <c r="W293" i="1"/>
  <c r="T293" i="1"/>
  <c r="W292" i="1"/>
  <c r="T292" i="1"/>
  <c r="W291" i="1"/>
  <c r="T291" i="1"/>
  <c r="R291" i="1"/>
  <c r="W290" i="1"/>
  <c r="T290" i="1"/>
  <c r="W289" i="1"/>
  <c r="T289" i="1"/>
  <c r="R289" i="1"/>
  <c r="W288" i="1"/>
  <c r="T288" i="1"/>
  <c r="W287" i="1"/>
  <c r="T287" i="1"/>
  <c r="R287" i="1"/>
  <c r="W286" i="1"/>
  <c r="T286" i="1"/>
  <c r="F286" i="1"/>
  <c r="W285" i="1"/>
  <c r="T285" i="1"/>
  <c r="R285" i="1"/>
  <c r="W284" i="1"/>
  <c r="T284" i="1"/>
  <c r="W283" i="1"/>
  <c r="T283" i="1"/>
  <c r="R283" i="1"/>
  <c r="W282" i="1"/>
  <c r="T282" i="1"/>
  <c r="W281" i="1"/>
  <c r="T281" i="1"/>
  <c r="R281" i="1"/>
  <c r="W280" i="1"/>
  <c r="T280" i="1"/>
  <c r="F280" i="1"/>
  <c r="W279" i="1"/>
  <c r="V279" i="1"/>
  <c r="U279" i="1"/>
  <c r="T279" i="1"/>
  <c r="R279" i="1"/>
  <c r="W278" i="1"/>
  <c r="V278" i="1"/>
  <c r="U278" i="1"/>
  <c r="T278" i="1"/>
  <c r="R278" i="1"/>
  <c r="W277" i="1"/>
  <c r="T277" i="1"/>
  <c r="W276" i="1"/>
  <c r="T276" i="1"/>
  <c r="W275" i="1"/>
  <c r="T275" i="1"/>
  <c r="W274" i="1"/>
  <c r="T274" i="1"/>
  <c r="W273" i="1"/>
  <c r="V273" i="1"/>
  <c r="U273" i="1"/>
  <c r="T273" i="1"/>
  <c r="R273" i="1"/>
  <c r="W272" i="1"/>
  <c r="U272" i="1"/>
  <c r="V272" i="1" s="1"/>
  <c r="T272" i="1"/>
  <c r="R272" i="1"/>
  <c r="W271" i="1"/>
  <c r="T271" i="1"/>
  <c r="W270" i="1"/>
  <c r="Y270" i="1" s="1"/>
  <c r="T270" i="1"/>
  <c r="W269" i="1"/>
  <c r="T269" i="1"/>
  <c r="R269" i="1"/>
  <c r="P269" i="1"/>
  <c r="W268" i="1"/>
  <c r="T268" i="1"/>
  <c r="F268" i="1"/>
  <c r="W267" i="1"/>
  <c r="T267" i="1"/>
  <c r="R267" i="1"/>
  <c r="W266" i="1"/>
  <c r="T266" i="1"/>
  <c r="W265" i="1"/>
  <c r="T265" i="1"/>
  <c r="R265" i="1"/>
  <c r="W264" i="1"/>
  <c r="T264" i="1"/>
  <c r="W263" i="1"/>
  <c r="T263" i="1"/>
  <c r="R263" i="1"/>
  <c r="W262" i="1"/>
  <c r="T262" i="1"/>
  <c r="W261" i="1"/>
  <c r="T261" i="1"/>
  <c r="W260" i="1"/>
  <c r="T260" i="1"/>
  <c r="F260" i="1"/>
  <c r="W259" i="1"/>
  <c r="T259" i="1"/>
  <c r="R259" i="1"/>
  <c r="W258" i="1"/>
  <c r="T258" i="1"/>
  <c r="W257" i="1"/>
  <c r="U257" i="1"/>
  <c r="V257" i="1" s="1"/>
  <c r="T257" i="1"/>
  <c r="R257" i="1"/>
  <c r="W256" i="1"/>
  <c r="V256" i="1"/>
  <c r="U256" i="1"/>
  <c r="T256" i="1"/>
  <c r="R256" i="1"/>
  <c r="W255" i="1"/>
  <c r="T255" i="1"/>
  <c r="W254" i="1"/>
  <c r="T254" i="1"/>
  <c r="W253" i="1"/>
  <c r="T253" i="1"/>
  <c r="W252" i="1"/>
  <c r="T252" i="1"/>
  <c r="F252" i="1"/>
  <c r="W251" i="1"/>
  <c r="U251" i="1"/>
  <c r="V251" i="1" s="1"/>
  <c r="T251" i="1"/>
  <c r="R251" i="1"/>
  <c r="W250" i="1"/>
  <c r="V250" i="1"/>
  <c r="U250" i="1"/>
  <c r="T250" i="1"/>
  <c r="R250" i="1"/>
  <c r="W249" i="1"/>
  <c r="T249" i="1"/>
  <c r="W248" i="1"/>
  <c r="Y248" i="1" s="1"/>
  <c r="T248" i="1"/>
  <c r="W247" i="1"/>
  <c r="T247" i="1"/>
  <c r="R247" i="1"/>
  <c r="W246" i="1"/>
  <c r="T246" i="1"/>
  <c r="W245" i="1"/>
  <c r="T245" i="1"/>
  <c r="R245" i="1"/>
  <c r="W244" i="1"/>
  <c r="T244" i="1"/>
  <c r="W243" i="1"/>
  <c r="T243" i="1"/>
  <c r="R243" i="1"/>
  <c r="W242" i="1"/>
  <c r="T242" i="1"/>
  <c r="W241" i="1"/>
  <c r="T241" i="1"/>
  <c r="R241" i="1"/>
  <c r="W240" i="1"/>
  <c r="T240" i="1"/>
  <c r="W239" i="1"/>
  <c r="T239" i="1"/>
  <c r="R239" i="1"/>
  <c r="W238" i="1"/>
  <c r="T238" i="1"/>
  <c r="W237" i="1"/>
  <c r="T237" i="1"/>
  <c r="R237" i="1"/>
  <c r="W236" i="1"/>
  <c r="T236" i="1"/>
  <c r="W235" i="1"/>
  <c r="U235" i="1"/>
  <c r="V235" i="1" s="1"/>
  <c r="T235" i="1"/>
  <c r="R235" i="1"/>
  <c r="W234" i="1"/>
  <c r="U234" i="1"/>
  <c r="V234" i="1" s="1"/>
  <c r="T234" i="1"/>
  <c r="R234" i="1"/>
  <c r="W233" i="1"/>
  <c r="T233" i="1"/>
  <c r="W232" i="1"/>
  <c r="T232" i="1"/>
  <c r="W231" i="1"/>
  <c r="T231" i="1"/>
  <c r="W230" i="1"/>
  <c r="T230" i="1"/>
  <c r="F230" i="1"/>
  <c r="W229" i="1"/>
  <c r="U229" i="1"/>
  <c r="V229" i="1" s="1"/>
  <c r="T229" i="1"/>
  <c r="R229" i="1"/>
  <c r="W228" i="1"/>
  <c r="V228" i="1"/>
  <c r="U228" i="1"/>
  <c r="T228" i="1"/>
  <c r="R228" i="1"/>
  <c r="W227" i="1"/>
  <c r="T227" i="1"/>
  <c r="W226" i="1"/>
  <c r="Y226" i="1" s="1"/>
  <c r="T226" i="1"/>
  <c r="W225" i="1"/>
  <c r="Y225" i="1" s="1"/>
  <c r="T225" i="1"/>
  <c r="P225" i="1"/>
  <c r="W224" i="1"/>
  <c r="T224" i="1"/>
  <c r="R224" i="1"/>
  <c r="F224" i="1"/>
  <c r="W223" i="1"/>
  <c r="T223" i="1"/>
  <c r="R223" i="1"/>
  <c r="W222" i="1"/>
  <c r="T222" i="1"/>
  <c r="W221" i="1"/>
  <c r="T221" i="1"/>
  <c r="W220" i="1"/>
  <c r="T220" i="1"/>
  <c r="W219" i="1"/>
  <c r="Y219" i="1" s="1"/>
  <c r="T219" i="1"/>
  <c r="W218" i="1"/>
  <c r="T218" i="1"/>
  <c r="W217" i="1"/>
  <c r="T217" i="1"/>
  <c r="W216" i="1"/>
  <c r="Y216" i="1" s="1"/>
  <c r="T216" i="1"/>
  <c r="W215" i="1"/>
  <c r="T215" i="1"/>
  <c r="W214" i="1"/>
  <c r="T214" i="1"/>
  <c r="W213" i="1"/>
  <c r="U213" i="1"/>
  <c r="V213" i="1" s="1"/>
  <c r="T213" i="1"/>
  <c r="R213" i="1"/>
  <c r="W212" i="1"/>
  <c r="U212" i="1"/>
  <c r="V212" i="1" s="1"/>
  <c r="T212" i="1"/>
  <c r="R212" i="1"/>
  <c r="W211" i="1"/>
  <c r="T211" i="1"/>
  <c r="W210" i="1"/>
  <c r="T210" i="1"/>
  <c r="W209" i="1"/>
  <c r="T209" i="1"/>
  <c r="F209" i="1"/>
  <c r="W208" i="1"/>
  <c r="T208" i="1"/>
  <c r="W207" i="1"/>
  <c r="U207" i="1"/>
  <c r="V207" i="1" s="1"/>
  <c r="T207" i="1"/>
  <c r="R207" i="1"/>
  <c r="W206" i="1"/>
  <c r="U206" i="1"/>
  <c r="V206" i="1" s="1"/>
  <c r="T206" i="1"/>
  <c r="R206" i="1"/>
  <c r="W205" i="1"/>
  <c r="U205" i="1"/>
  <c r="V205" i="1" s="1"/>
  <c r="T205" i="1"/>
  <c r="R205" i="1"/>
  <c r="D205" i="1"/>
  <c r="F276" i="1" s="1"/>
  <c r="W204" i="1"/>
  <c r="T204" i="1"/>
  <c r="F204" i="1"/>
  <c r="R204" i="1" s="1"/>
  <c r="W203" i="1"/>
  <c r="T203" i="1"/>
  <c r="F203" i="1"/>
  <c r="R203" i="1" s="1"/>
  <c r="W202" i="1"/>
  <c r="Y202" i="1" s="1"/>
  <c r="T202" i="1"/>
  <c r="F202" i="1"/>
  <c r="W201" i="1"/>
  <c r="U201" i="1"/>
  <c r="V201" i="1" s="1"/>
  <c r="T201" i="1"/>
  <c r="R201" i="1"/>
  <c r="W200" i="1"/>
  <c r="V200" i="1"/>
  <c r="U200" i="1"/>
  <c r="T200" i="1"/>
  <c r="R200" i="1"/>
  <c r="W199" i="1"/>
  <c r="U199" i="1"/>
  <c r="T199" i="1"/>
  <c r="P199" i="1"/>
  <c r="F199" i="1"/>
  <c r="V199" i="1" s="1"/>
  <c r="W198" i="1"/>
  <c r="U198" i="1"/>
  <c r="T198" i="1"/>
  <c r="P198" i="1"/>
  <c r="F198" i="1"/>
  <c r="V198" i="1" s="1"/>
  <c r="W197" i="1"/>
  <c r="U197" i="1"/>
  <c r="T197" i="1"/>
  <c r="R197" i="1"/>
  <c r="P197" i="1"/>
  <c r="L197" i="1"/>
  <c r="J197" i="1"/>
  <c r="F197" i="1"/>
  <c r="V197" i="1" s="1"/>
  <c r="W196" i="1"/>
  <c r="V196" i="1"/>
  <c r="U196" i="1"/>
  <c r="T196" i="1"/>
  <c r="R196" i="1"/>
  <c r="W195" i="1"/>
  <c r="U195" i="1"/>
  <c r="V195" i="1" s="1"/>
  <c r="T195" i="1"/>
  <c r="R195" i="1"/>
  <c r="W194" i="1"/>
  <c r="T194" i="1"/>
  <c r="R194" i="1"/>
  <c r="P194" i="1"/>
  <c r="U194" i="1" s="1"/>
  <c r="F194" i="1"/>
  <c r="W193" i="1"/>
  <c r="T193" i="1"/>
  <c r="R193" i="1"/>
  <c r="P193" i="1"/>
  <c r="U193" i="1" s="1"/>
  <c r="F193" i="1"/>
  <c r="W192" i="1"/>
  <c r="T192" i="1"/>
  <c r="R192" i="1"/>
  <c r="P192" i="1"/>
  <c r="L192" i="1"/>
  <c r="J192" i="1"/>
  <c r="U192" i="1" s="1"/>
  <c r="F192" i="1"/>
  <c r="V192" i="1" s="1"/>
  <c r="W191" i="1"/>
  <c r="U191" i="1"/>
  <c r="V191" i="1" s="1"/>
  <c r="T191" i="1"/>
  <c r="R191" i="1"/>
  <c r="W190" i="1"/>
  <c r="U190" i="1"/>
  <c r="V190" i="1" s="1"/>
  <c r="T190" i="1"/>
  <c r="R190" i="1"/>
  <c r="W189" i="1"/>
  <c r="T189" i="1"/>
  <c r="W188" i="1"/>
  <c r="T188" i="1"/>
  <c r="F188" i="1"/>
  <c r="W187" i="1"/>
  <c r="T187" i="1"/>
  <c r="W186" i="1"/>
  <c r="T186" i="1"/>
  <c r="W185" i="1"/>
  <c r="T185" i="1"/>
  <c r="W184" i="1"/>
  <c r="Y184" i="1" s="1"/>
  <c r="T184" i="1"/>
  <c r="W183" i="1"/>
  <c r="Y183" i="1" s="1"/>
  <c r="T183" i="1"/>
  <c r="W182" i="1"/>
  <c r="Y182" i="1" s="1"/>
  <c r="T182" i="1"/>
  <c r="W181" i="1"/>
  <c r="Y181" i="1" s="1"/>
  <c r="T181" i="1"/>
  <c r="W180" i="1"/>
  <c r="V180" i="1"/>
  <c r="U180" i="1"/>
  <c r="T180" i="1"/>
  <c r="R180" i="1"/>
  <c r="D180" i="1"/>
  <c r="W179" i="1"/>
  <c r="T179" i="1"/>
  <c r="W178" i="1"/>
  <c r="T178" i="1"/>
  <c r="W177" i="1"/>
  <c r="Y177" i="1" s="1"/>
  <c r="T177" i="1"/>
  <c r="W176" i="1"/>
  <c r="Y176" i="1" s="1"/>
  <c r="T176" i="1"/>
  <c r="W175" i="1"/>
  <c r="Y175" i="1" s="1"/>
  <c r="T175" i="1"/>
  <c r="W174" i="1"/>
  <c r="T174" i="1"/>
  <c r="W173" i="1"/>
  <c r="T173" i="1"/>
  <c r="W172" i="1"/>
  <c r="T172" i="1"/>
  <c r="W171" i="1"/>
  <c r="V171" i="1"/>
  <c r="U171" i="1"/>
  <c r="T171" i="1"/>
  <c r="R171" i="1"/>
  <c r="D171" i="1"/>
  <c r="W170" i="1"/>
  <c r="U170" i="1"/>
  <c r="V170" i="1" s="1"/>
  <c r="T170" i="1"/>
  <c r="R170" i="1"/>
  <c r="W169" i="1"/>
  <c r="T169" i="1"/>
  <c r="R169" i="1"/>
  <c r="P169" i="1"/>
  <c r="U169" i="1" s="1"/>
  <c r="V169" i="1" s="1"/>
  <c r="F169" i="1"/>
  <c r="W168" i="1"/>
  <c r="T168" i="1"/>
  <c r="R168" i="1"/>
  <c r="P168" i="1"/>
  <c r="U168" i="1" s="1"/>
  <c r="V168" i="1" s="1"/>
  <c r="F168" i="1"/>
  <c r="W167" i="1"/>
  <c r="T167" i="1"/>
  <c r="F167" i="1"/>
  <c r="W166" i="1"/>
  <c r="U166" i="1"/>
  <c r="V166" i="1" s="1"/>
  <c r="T166" i="1"/>
  <c r="R166" i="1"/>
  <c r="W165" i="1"/>
  <c r="V165" i="1"/>
  <c r="U165" i="1"/>
  <c r="T165" i="1"/>
  <c r="R165" i="1"/>
  <c r="W164" i="1"/>
  <c r="T164" i="1"/>
  <c r="W163" i="1"/>
  <c r="T163" i="1"/>
  <c r="W162" i="1"/>
  <c r="T162" i="1"/>
  <c r="F162" i="1"/>
  <c r="W161" i="1"/>
  <c r="U161" i="1"/>
  <c r="V161" i="1" s="1"/>
  <c r="T161" i="1"/>
  <c r="R161" i="1"/>
  <c r="D161" i="1"/>
  <c r="F164" i="1" s="1"/>
  <c r="W160" i="1"/>
  <c r="U160" i="1"/>
  <c r="V160" i="1" s="1"/>
  <c r="T160" i="1"/>
  <c r="R160" i="1"/>
  <c r="W159" i="1"/>
  <c r="T159" i="1"/>
  <c r="P159" i="1"/>
  <c r="U159" i="1" s="1"/>
  <c r="W158" i="1"/>
  <c r="T158" i="1"/>
  <c r="W157" i="1"/>
  <c r="T157" i="1"/>
  <c r="R157" i="1"/>
  <c r="F157" i="1"/>
  <c r="W156" i="1"/>
  <c r="U156" i="1"/>
  <c r="V156" i="1" s="1"/>
  <c r="T156" i="1"/>
  <c r="R156" i="1"/>
  <c r="D156" i="1"/>
  <c r="F159" i="1" s="1"/>
  <c r="W155" i="1"/>
  <c r="U155" i="1"/>
  <c r="V155" i="1" s="1"/>
  <c r="T155" i="1"/>
  <c r="R155" i="1"/>
  <c r="W154" i="1"/>
  <c r="T154" i="1"/>
  <c r="P154" i="1"/>
  <c r="F154" i="1"/>
  <c r="W153" i="1"/>
  <c r="T153" i="1"/>
  <c r="L153" i="1"/>
  <c r="F153" i="1"/>
  <c r="W152" i="1"/>
  <c r="T152" i="1"/>
  <c r="W151" i="1"/>
  <c r="T151" i="1"/>
  <c r="W150" i="1"/>
  <c r="T150" i="1"/>
  <c r="W149" i="1"/>
  <c r="Y149" i="1" s="1"/>
  <c r="T149" i="1"/>
  <c r="P149" i="1"/>
  <c r="F149" i="1"/>
  <c r="L149" i="1" s="1"/>
  <c r="W148" i="1"/>
  <c r="T148" i="1"/>
  <c r="J148" i="1"/>
  <c r="F148" i="1"/>
  <c r="R148" i="1" s="1"/>
  <c r="W147" i="1"/>
  <c r="T147" i="1"/>
  <c r="W146" i="1"/>
  <c r="T146" i="1"/>
  <c r="R146" i="1"/>
  <c r="F146" i="1"/>
  <c r="L146" i="1" s="1"/>
  <c r="W145" i="1"/>
  <c r="T145" i="1"/>
  <c r="W144" i="1"/>
  <c r="V144" i="1"/>
  <c r="U144" i="1"/>
  <c r="T144" i="1"/>
  <c r="R144" i="1"/>
  <c r="W143" i="1"/>
  <c r="U143" i="1"/>
  <c r="V143" i="1" s="1"/>
  <c r="T143" i="1"/>
  <c r="R143" i="1"/>
  <c r="D143" i="1"/>
  <c r="F150" i="1" s="1"/>
  <c r="W142" i="1"/>
  <c r="Y142" i="1" s="1"/>
  <c r="T142" i="1"/>
  <c r="W141" i="1"/>
  <c r="T141" i="1"/>
  <c r="H141" i="1"/>
  <c r="W140" i="1"/>
  <c r="T140" i="1"/>
  <c r="R140" i="1"/>
  <c r="P140" i="1"/>
  <c r="W139" i="1"/>
  <c r="T139" i="1"/>
  <c r="R139" i="1"/>
  <c r="P139" i="1"/>
  <c r="F139" i="1"/>
  <c r="L140" i="1" s="1"/>
  <c r="W138" i="1"/>
  <c r="Y138" i="1" s="1"/>
  <c r="T138" i="1"/>
  <c r="J138" i="1"/>
  <c r="W137" i="1"/>
  <c r="T137" i="1"/>
  <c r="L137" i="1"/>
  <c r="F137" i="1"/>
  <c r="P138" i="1" s="1"/>
  <c r="W136" i="1"/>
  <c r="Y136" i="1" s="1"/>
  <c r="T136" i="1"/>
  <c r="W135" i="1"/>
  <c r="T135" i="1"/>
  <c r="W134" i="1"/>
  <c r="T134" i="1"/>
  <c r="R134" i="1"/>
  <c r="P134" i="1"/>
  <c r="U134" i="1" s="1"/>
  <c r="V134" i="1" s="1"/>
  <c r="J134" i="1"/>
  <c r="W133" i="1"/>
  <c r="T133" i="1"/>
  <c r="R133" i="1"/>
  <c r="P133" i="1"/>
  <c r="F133" i="1"/>
  <c r="W132" i="1"/>
  <c r="Y132" i="1" s="1"/>
  <c r="T132" i="1"/>
  <c r="R132" i="1"/>
  <c r="W131" i="1"/>
  <c r="Y131" i="1" s="1"/>
  <c r="T131" i="1"/>
  <c r="R131" i="1"/>
  <c r="F131" i="1"/>
  <c r="P131" i="1" s="1"/>
  <c r="W130" i="1"/>
  <c r="T130" i="1"/>
  <c r="R130" i="1"/>
  <c r="W129" i="1"/>
  <c r="T129" i="1"/>
  <c r="R129" i="1"/>
  <c r="F129" i="1"/>
  <c r="P129" i="1" s="1"/>
  <c r="W128" i="1"/>
  <c r="Y128" i="1" s="1"/>
  <c r="T128" i="1"/>
  <c r="W127" i="1"/>
  <c r="Y127" i="1" s="1"/>
  <c r="T127" i="1"/>
  <c r="R127" i="1"/>
  <c r="F127" i="1"/>
  <c r="P127" i="1" s="1"/>
  <c r="W126" i="1"/>
  <c r="Y126" i="1" s="1"/>
  <c r="T126" i="1"/>
  <c r="L126" i="1"/>
  <c r="J126" i="1"/>
  <c r="W125" i="1"/>
  <c r="T125" i="1"/>
  <c r="L125" i="1"/>
  <c r="F125" i="1"/>
  <c r="R126" i="1" s="1"/>
  <c r="W124" i="1"/>
  <c r="T124" i="1"/>
  <c r="R124" i="1"/>
  <c r="W123" i="1"/>
  <c r="T123" i="1"/>
  <c r="W122" i="1"/>
  <c r="T122" i="1"/>
  <c r="R122" i="1"/>
  <c r="P122" i="1"/>
  <c r="W121" i="1"/>
  <c r="T121" i="1"/>
  <c r="R121" i="1"/>
  <c r="P121" i="1"/>
  <c r="F121" i="1"/>
  <c r="L122" i="1" s="1"/>
  <c r="W120" i="1"/>
  <c r="T120" i="1"/>
  <c r="R120" i="1"/>
  <c r="L120" i="1"/>
  <c r="W119" i="1"/>
  <c r="T119" i="1"/>
  <c r="R119" i="1"/>
  <c r="F119" i="1"/>
  <c r="W118" i="1"/>
  <c r="T118" i="1"/>
  <c r="R118" i="1"/>
  <c r="L118" i="1"/>
  <c r="W117" i="1"/>
  <c r="T117" i="1"/>
  <c r="L117" i="1"/>
  <c r="F117" i="1"/>
  <c r="R117" i="1" s="1"/>
  <c r="W116" i="1"/>
  <c r="T116" i="1"/>
  <c r="R116" i="1"/>
  <c r="P116" i="1"/>
  <c r="J116" i="1"/>
  <c r="H116" i="1"/>
  <c r="W115" i="1"/>
  <c r="T115" i="1"/>
  <c r="R115" i="1"/>
  <c r="L115" i="1"/>
  <c r="F115" i="1"/>
  <c r="J115" i="1" s="1"/>
  <c r="W114" i="1"/>
  <c r="V114" i="1"/>
  <c r="U114" i="1"/>
  <c r="T114" i="1"/>
  <c r="R114" i="1"/>
  <c r="D114" i="1"/>
  <c r="F141" i="1" s="1"/>
  <c r="W113" i="1"/>
  <c r="Y113" i="1" s="1"/>
  <c r="T113" i="1"/>
  <c r="W112" i="1"/>
  <c r="T112" i="1"/>
  <c r="R112" i="1"/>
  <c r="H112" i="1"/>
  <c r="W111" i="1"/>
  <c r="T111" i="1"/>
  <c r="W110" i="1"/>
  <c r="Y110" i="1" s="1"/>
  <c r="T110" i="1"/>
  <c r="H110" i="1"/>
  <c r="W109" i="1"/>
  <c r="T109" i="1"/>
  <c r="W108" i="1"/>
  <c r="Y108" i="1" s="1"/>
  <c r="T108" i="1"/>
  <c r="H108" i="1"/>
  <c r="W107" i="1"/>
  <c r="T107" i="1"/>
  <c r="W106" i="1"/>
  <c r="Y106" i="1" s="1"/>
  <c r="T106" i="1"/>
  <c r="H106" i="1"/>
  <c r="W105" i="1"/>
  <c r="T105" i="1"/>
  <c r="W104" i="1"/>
  <c r="T104" i="1"/>
  <c r="R104" i="1"/>
  <c r="W103" i="1"/>
  <c r="T103" i="1"/>
  <c r="W102" i="1"/>
  <c r="Y102" i="1" s="1"/>
  <c r="T102" i="1"/>
  <c r="R102" i="1"/>
  <c r="W101" i="1"/>
  <c r="T101" i="1"/>
  <c r="W100" i="1"/>
  <c r="Y100" i="1" s="1"/>
  <c r="T100" i="1"/>
  <c r="J100" i="1"/>
  <c r="W99" i="1"/>
  <c r="T99" i="1"/>
  <c r="W98" i="1"/>
  <c r="T98" i="1"/>
  <c r="W97" i="1"/>
  <c r="T97" i="1"/>
  <c r="W96" i="1"/>
  <c r="Y96" i="1" s="1"/>
  <c r="T96" i="1"/>
  <c r="R96" i="1"/>
  <c r="J96" i="1"/>
  <c r="W95" i="1"/>
  <c r="T95" i="1"/>
  <c r="W94" i="1"/>
  <c r="T94" i="1"/>
  <c r="H94" i="1"/>
  <c r="T93" i="1"/>
  <c r="F93" i="1"/>
  <c r="W92" i="1"/>
  <c r="Y92" i="1" s="1"/>
  <c r="T92" i="1"/>
  <c r="H92" i="1"/>
  <c r="W91" i="1"/>
  <c r="T91" i="1"/>
  <c r="W90" i="1"/>
  <c r="Y90" i="1" s="1"/>
  <c r="T90" i="1"/>
  <c r="W89" i="1"/>
  <c r="Y89" i="1" s="1"/>
  <c r="T89" i="1"/>
  <c r="W88" i="1"/>
  <c r="Y88" i="1" s="1"/>
  <c r="T88" i="1"/>
  <c r="W87" i="1"/>
  <c r="T87" i="1"/>
  <c r="W86" i="1"/>
  <c r="Y86" i="1" s="1"/>
  <c r="T86" i="1"/>
  <c r="W85" i="1"/>
  <c r="T85" i="1"/>
  <c r="W84" i="1"/>
  <c r="Y84" i="1" s="1"/>
  <c r="T84" i="1"/>
  <c r="W83" i="1"/>
  <c r="T83" i="1"/>
  <c r="W82" i="1"/>
  <c r="Y82" i="1" s="1"/>
  <c r="T82" i="1"/>
  <c r="R82" i="1"/>
  <c r="H82" i="1"/>
  <c r="W81" i="1"/>
  <c r="T81" i="1"/>
  <c r="W80" i="1"/>
  <c r="T80" i="1"/>
  <c r="R80" i="1"/>
  <c r="H80" i="1"/>
  <c r="W79" i="1"/>
  <c r="T79" i="1"/>
  <c r="W78" i="1"/>
  <c r="T78" i="1"/>
  <c r="J78" i="1"/>
  <c r="H78" i="1"/>
  <c r="W77" i="1"/>
  <c r="T77" i="1"/>
  <c r="F77" i="1"/>
  <c r="L77" i="1" s="1"/>
  <c r="W76" i="1"/>
  <c r="T76" i="1"/>
  <c r="R76" i="1"/>
  <c r="J76" i="1"/>
  <c r="W75" i="1"/>
  <c r="T75" i="1"/>
  <c r="F75" i="1"/>
  <c r="P75" i="1" s="1"/>
  <c r="W74" i="1"/>
  <c r="Y74" i="1" s="1"/>
  <c r="T74" i="1"/>
  <c r="L74" i="1"/>
  <c r="J74" i="1"/>
  <c r="W73" i="1"/>
  <c r="T73" i="1"/>
  <c r="W72" i="1"/>
  <c r="Y72" i="1" s="1"/>
  <c r="T72" i="1"/>
  <c r="W71" i="1"/>
  <c r="T71" i="1"/>
  <c r="W70" i="1"/>
  <c r="Y70" i="1" s="1"/>
  <c r="T70" i="1"/>
  <c r="H70" i="1"/>
  <c r="W69" i="1"/>
  <c r="Y69" i="1" s="1"/>
  <c r="T69" i="1"/>
  <c r="W68" i="1"/>
  <c r="Y68" i="1" s="1"/>
  <c r="T68" i="1"/>
  <c r="R68" i="1"/>
  <c r="H68" i="1"/>
  <c r="W67" i="1"/>
  <c r="T67" i="1"/>
  <c r="W66" i="1"/>
  <c r="T66" i="1"/>
  <c r="R66" i="1"/>
  <c r="L66" i="1"/>
  <c r="J66" i="1"/>
  <c r="W65" i="1"/>
  <c r="T65" i="1"/>
  <c r="W64" i="1"/>
  <c r="Y64" i="1" s="1"/>
  <c r="T64" i="1"/>
  <c r="R64" i="1"/>
  <c r="J64" i="1"/>
  <c r="W63" i="1"/>
  <c r="T63" i="1"/>
  <c r="L63" i="1"/>
  <c r="F63" i="1"/>
  <c r="W62" i="1"/>
  <c r="Y62" i="1" s="1"/>
  <c r="T62" i="1"/>
  <c r="R62" i="1"/>
  <c r="W61" i="1"/>
  <c r="T61" i="1"/>
  <c r="F61" i="1"/>
  <c r="W60" i="1"/>
  <c r="Y60" i="1" s="1"/>
  <c r="T60" i="1"/>
  <c r="R60" i="1"/>
  <c r="W59" i="1"/>
  <c r="T59" i="1"/>
  <c r="W58" i="1"/>
  <c r="Y58" i="1" s="1"/>
  <c r="T58" i="1"/>
  <c r="R58" i="1"/>
  <c r="W57" i="1"/>
  <c r="T57" i="1"/>
  <c r="W56" i="1"/>
  <c r="T56" i="1"/>
  <c r="F56" i="1"/>
  <c r="W55" i="1"/>
  <c r="T55" i="1"/>
  <c r="W54" i="1"/>
  <c r="T54" i="1"/>
  <c r="P54" i="1"/>
  <c r="F54" i="1"/>
  <c r="W53" i="1"/>
  <c r="T53" i="1"/>
  <c r="F53" i="1"/>
  <c r="W52" i="1"/>
  <c r="T52" i="1"/>
  <c r="R52" i="1"/>
  <c r="W51" i="1"/>
  <c r="T51" i="1"/>
  <c r="W50" i="1"/>
  <c r="T50" i="1"/>
  <c r="R50" i="1"/>
  <c r="P50" i="1"/>
  <c r="W49" i="1"/>
  <c r="T49" i="1"/>
  <c r="W48" i="1"/>
  <c r="T48" i="1"/>
  <c r="R48" i="1"/>
  <c r="P48" i="1"/>
  <c r="W47" i="1"/>
  <c r="T47" i="1"/>
  <c r="W46" i="1"/>
  <c r="T46" i="1"/>
  <c r="R46" i="1"/>
  <c r="P46" i="1"/>
  <c r="L46" i="1"/>
  <c r="W45" i="1"/>
  <c r="T45" i="1"/>
  <c r="W44" i="1"/>
  <c r="T44" i="1"/>
  <c r="R44" i="1"/>
  <c r="P44" i="1"/>
  <c r="H44" i="1"/>
  <c r="W43" i="1"/>
  <c r="T43" i="1"/>
  <c r="L43" i="1"/>
  <c r="F43" i="1"/>
  <c r="W42" i="1"/>
  <c r="V42" i="1"/>
  <c r="U42" i="1"/>
  <c r="T42" i="1"/>
  <c r="R42" i="1"/>
  <c r="D42" i="1"/>
  <c r="F103" i="1" s="1"/>
  <c r="W41" i="1"/>
  <c r="Y41" i="1" s="1"/>
  <c r="T41" i="1"/>
  <c r="W40" i="1"/>
  <c r="T40" i="1"/>
  <c r="W39" i="1"/>
  <c r="T39" i="1"/>
  <c r="W38" i="1"/>
  <c r="T38" i="1"/>
  <c r="W37" i="1"/>
  <c r="T37" i="1"/>
  <c r="W36" i="1"/>
  <c r="T36" i="1"/>
  <c r="W35" i="1"/>
  <c r="T35" i="1"/>
  <c r="W34" i="1"/>
  <c r="T34" i="1"/>
  <c r="W33" i="1"/>
  <c r="T33" i="1"/>
  <c r="W32" i="1"/>
  <c r="T32" i="1"/>
  <c r="W31" i="1"/>
  <c r="Y31" i="1" s="1"/>
  <c r="T31" i="1"/>
  <c r="F31" i="1"/>
  <c r="J31" i="1" s="1"/>
  <c r="W30" i="1"/>
  <c r="T30" i="1"/>
  <c r="W29" i="1"/>
  <c r="T29" i="1"/>
  <c r="W28" i="1"/>
  <c r="Y28" i="1" s="1"/>
  <c r="T28" i="1"/>
  <c r="W27" i="1"/>
  <c r="T27" i="1"/>
  <c r="W26" i="1"/>
  <c r="Y26" i="1" s="1"/>
  <c r="T26" i="1"/>
  <c r="W25" i="1"/>
  <c r="Y25" i="1" s="1"/>
  <c r="T25" i="1"/>
  <c r="W24" i="1"/>
  <c r="T24" i="1"/>
  <c r="W23" i="1"/>
  <c r="T23" i="1"/>
  <c r="F23" i="1"/>
  <c r="P23" i="1" s="1"/>
  <c r="W22" i="1"/>
  <c r="T22" i="1"/>
  <c r="W21" i="1"/>
  <c r="T21" i="1"/>
  <c r="W20" i="1"/>
  <c r="Y20" i="1" s="1"/>
  <c r="T20" i="1"/>
  <c r="P20" i="1"/>
  <c r="F20" i="1"/>
  <c r="R20" i="1" s="1"/>
  <c r="W19" i="1"/>
  <c r="Y19" i="1" s="1"/>
  <c r="T19" i="1"/>
  <c r="F19" i="1"/>
  <c r="R19" i="1" s="1"/>
  <c r="W18" i="1"/>
  <c r="T18" i="1"/>
  <c r="W17" i="1"/>
  <c r="Y17" i="1" s="1"/>
  <c r="T17" i="1"/>
  <c r="R17" i="1"/>
  <c r="N17" i="1"/>
  <c r="F17" i="1"/>
  <c r="L17" i="1" s="1"/>
  <c r="W16" i="1"/>
  <c r="T16" i="1"/>
  <c r="F16" i="1"/>
  <c r="R16" i="1" s="1"/>
  <c r="W15" i="1"/>
  <c r="T15" i="1"/>
  <c r="H15" i="1"/>
  <c r="F15" i="1"/>
  <c r="R15" i="1" s="1"/>
  <c r="W14" i="1"/>
  <c r="T14" i="1"/>
  <c r="F14" i="1"/>
  <c r="L14" i="1" s="1"/>
  <c r="W13" i="1"/>
  <c r="T13" i="1"/>
  <c r="W12" i="1"/>
  <c r="T12" i="1"/>
  <c r="W11" i="1"/>
  <c r="T11" i="1"/>
  <c r="R11" i="1"/>
  <c r="F11" i="1"/>
  <c r="N11" i="1" s="1"/>
  <c r="W10" i="1"/>
  <c r="U10" i="1"/>
  <c r="V10" i="1" s="1"/>
  <c r="T10" i="1"/>
  <c r="R10" i="1"/>
  <c r="N10" i="1"/>
  <c r="D10" i="1"/>
  <c r="F40" i="1" s="1"/>
  <c r="W9" i="1"/>
  <c r="V9" i="1"/>
  <c r="U9" i="1"/>
  <c r="T9" i="1"/>
  <c r="R9" i="1"/>
  <c r="N9" i="1"/>
  <c r="W8" i="1"/>
  <c r="U8" i="1"/>
  <c r="V8" i="1" s="1"/>
  <c r="T8" i="1"/>
  <c r="R8" i="1"/>
  <c r="N8" i="1"/>
  <c r="T7" i="1"/>
  <c r="Q7" i="1"/>
  <c r="W7" i="1" s="1"/>
  <c r="W6" i="1"/>
  <c r="T6" i="1"/>
  <c r="D5" i="1"/>
  <c r="D355" i="1" s="1"/>
  <c r="L40" i="1" l="1"/>
  <c r="J40" i="1"/>
  <c r="H40" i="1"/>
  <c r="U40" i="1" s="1"/>
  <c r="V40" i="1" s="1"/>
  <c r="R40" i="1"/>
  <c r="P40" i="1"/>
  <c r="R103" i="1"/>
  <c r="H104" i="1"/>
  <c r="H103" i="1"/>
  <c r="U103" i="1" s="1"/>
  <c r="J104" i="1"/>
  <c r="H105" i="1"/>
  <c r="V103" i="1"/>
  <c r="J103" i="1"/>
  <c r="U78" i="1"/>
  <c r="V78" i="1" s="1"/>
  <c r="R93" i="1"/>
  <c r="P93" i="1"/>
  <c r="L93" i="1"/>
  <c r="H14" i="1"/>
  <c r="U14" i="1" s="1"/>
  <c r="H19" i="1"/>
  <c r="H23" i="1"/>
  <c r="U23" i="1" s="1"/>
  <c r="F27" i="1"/>
  <c r="H31" i="1"/>
  <c r="F32" i="1"/>
  <c r="J62" i="1"/>
  <c r="H62" i="1"/>
  <c r="L61" i="1"/>
  <c r="J61" i="1"/>
  <c r="H61" i="1"/>
  <c r="P62" i="1"/>
  <c r="R61" i="1"/>
  <c r="V23" i="1"/>
  <c r="H76" i="1"/>
  <c r="U76" i="1" s="1"/>
  <c r="V76" i="1" s="1"/>
  <c r="L75" i="1"/>
  <c r="J75" i="1"/>
  <c r="H75" i="1"/>
  <c r="P76" i="1"/>
  <c r="R75" i="1"/>
  <c r="J14" i="1"/>
  <c r="J19" i="1"/>
  <c r="J23" i="1"/>
  <c r="F24" i="1"/>
  <c r="F29" i="1"/>
  <c r="H54" i="1"/>
  <c r="R54" i="1"/>
  <c r="P61" i="1"/>
  <c r="P64" i="1"/>
  <c r="R63" i="1"/>
  <c r="L64" i="1"/>
  <c r="P63" i="1"/>
  <c r="J63" i="1"/>
  <c r="H63" i="1"/>
  <c r="U63" i="1" s="1"/>
  <c r="V63" i="1" s="1"/>
  <c r="R78" i="1"/>
  <c r="R31" i="1"/>
  <c r="P31" i="1"/>
  <c r="L19" i="1"/>
  <c r="N14" i="1"/>
  <c r="J15" i="1"/>
  <c r="U15" i="1" s="1"/>
  <c r="V15" i="1" s="1"/>
  <c r="H16" i="1"/>
  <c r="H20" i="1"/>
  <c r="F25" i="1"/>
  <c r="L31" i="1"/>
  <c r="R56" i="1"/>
  <c r="H58" i="1"/>
  <c r="H56" i="1"/>
  <c r="P78" i="1"/>
  <c r="R77" i="1"/>
  <c r="L78" i="1"/>
  <c r="P77" i="1"/>
  <c r="J77" i="1"/>
  <c r="H77" i="1"/>
  <c r="F7" i="1"/>
  <c r="F36" i="1"/>
  <c r="F28" i="1"/>
  <c r="F41" i="1"/>
  <c r="F33" i="1"/>
  <c r="F38" i="1"/>
  <c r="F30" i="1"/>
  <c r="F22" i="1"/>
  <c r="F37" i="1"/>
  <c r="H11" i="1"/>
  <c r="U11" i="1" s="1"/>
  <c r="V11" i="1" s="1"/>
  <c r="F12" i="1"/>
  <c r="R14" i="1"/>
  <c r="N15" i="1"/>
  <c r="J16" i="1"/>
  <c r="H17" i="1"/>
  <c r="P19" i="1"/>
  <c r="J20" i="1"/>
  <c r="F21" i="1"/>
  <c r="R23" i="1"/>
  <c r="F35" i="1"/>
  <c r="F39" i="1"/>
  <c r="U44" i="1"/>
  <c r="V44" i="1" s="1"/>
  <c r="L54" i="1"/>
  <c r="R53" i="1"/>
  <c r="J54" i="1"/>
  <c r="P53" i="1"/>
  <c r="J53" i="1"/>
  <c r="H53" i="1"/>
  <c r="U53" i="1" s="1"/>
  <c r="V53" i="1" s="1"/>
  <c r="F111" i="1"/>
  <c r="F113" i="1"/>
  <c r="L23" i="1"/>
  <c r="V276" i="1"/>
  <c r="R276" i="1"/>
  <c r="J276" i="1"/>
  <c r="H276" i="1"/>
  <c r="U276" i="1" s="1"/>
  <c r="F6" i="1"/>
  <c r="J11" i="1"/>
  <c r="N16" i="1"/>
  <c r="J17" i="1"/>
  <c r="F18" i="1"/>
  <c r="L20" i="1"/>
  <c r="R43" i="1"/>
  <c r="L44" i="1"/>
  <c r="P43" i="1"/>
  <c r="J44" i="1"/>
  <c r="J43" i="1"/>
  <c r="L53" i="1"/>
  <c r="L62" i="1"/>
  <c r="L76" i="1"/>
  <c r="V14" i="1"/>
  <c r="F13" i="1"/>
  <c r="F26" i="1"/>
  <c r="F34" i="1"/>
  <c r="F107" i="1"/>
  <c r="F99" i="1"/>
  <c r="F85" i="1"/>
  <c r="F95" i="1"/>
  <c r="F91" i="1"/>
  <c r="F105" i="1"/>
  <c r="F97" i="1"/>
  <c r="F109" i="1"/>
  <c r="F94" i="1"/>
  <c r="F89" i="1"/>
  <c r="F83" i="1"/>
  <c r="F81" i="1"/>
  <c r="F49" i="1"/>
  <c r="F73" i="1"/>
  <c r="F69" i="1"/>
  <c r="F59" i="1"/>
  <c r="F55" i="1"/>
  <c r="F79" i="1"/>
  <c r="F65" i="1"/>
  <c r="F45" i="1"/>
  <c r="F101" i="1"/>
  <c r="F51" i="1"/>
  <c r="F87" i="1"/>
  <c r="F67" i="1"/>
  <c r="F57" i="1"/>
  <c r="F47" i="1"/>
  <c r="F71" i="1"/>
  <c r="H43" i="1"/>
  <c r="H64" i="1"/>
  <c r="U64" i="1" s="1"/>
  <c r="V64" i="1" s="1"/>
  <c r="R188" i="1"/>
  <c r="P188" i="1"/>
  <c r="L188" i="1"/>
  <c r="H188" i="1"/>
  <c r="U188" i="1" s="1"/>
  <c r="V188" i="1"/>
  <c r="V159" i="1"/>
  <c r="R159" i="1"/>
  <c r="R164" i="1"/>
  <c r="P164" i="1"/>
  <c r="U164" i="1" s="1"/>
  <c r="V164" i="1"/>
  <c r="L167" i="1"/>
  <c r="R167" i="1"/>
  <c r="H167" i="1"/>
  <c r="R150" i="1"/>
  <c r="P150" i="1"/>
  <c r="L150" i="1"/>
  <c r="J150" i="1"/>
  <c r="R153" i="1"/>
  <c r="P153" i="1"/>
  <c r="J153" i="1"/>
  <c r="H153" i="1"/>
  <c r="P167" i="1"/>
  <c r="U120" i="1"/>
  <c r="V120" i="1" s="1"/>
  <c r="H150" i="1"/>
  <c r="R141" i="1"/>
  <c r="J142" i="1"/>
  <c r="P141" i="1"/>
  <c r="L141" i="1"/>
  <c r="J141" i="1"/>
  <c r="U141" i="1" s="1"/>
  <c r="V141" i="1" s="1"/>
  <c r="P120" i="1"/>
  <c r="P119" i="1"/>
  <c r="L119" i="1"/>
  <c r="H119" i="1"/>
  <c r="L154" i="1"/>
  <c r="J154" i="1"/>
  <c r="H154" i="1"/>
  <c r="R154" i="1"/>
  <c r="P157" i="1"/>
  <c r="L157" i="1"/>
  <c r="J157" i="1"/>
  <c r="R162" i="1"/>
  <c r="L162" i="1"/>
  <c r="J162" i="1"/>
  <c r="U162" i="1" s="1"/>
  <c r="V162" i="1" s="1"/>
  <c r="J280" i="1"/>
  <c r="R280" i="1"/>
  <c r="P281" i="1"/>
  <c r="P280" i="1"/>
  <c r="L281" i="1"/>
  <c r="U281" i="1" s="1"/>
  <c r="V281" i="1" s="1"/>
  <c r="L280" i="1"/>
  <c r="P115" i="1"/>
  <c r="L116" i="1"/>
  <c r="U116" i="1" s="1"/>
  <c r="V116" i="1" s="1"/>
  <c r="J125" i="1"/>
  <c r="H137" i="1"/>
  <c r="F142" i="1"/>
  <c r="F145" i="1"/>
  <c r="H148" i="1"/>
  <c r="U148" i="1" s="1"/>
  <c r="V148" i="1" s="1"/>
  <c r="R149" i="1"/>
  <c r="F151" i="1"/>
  <c r="V193" i="1"/>
  <c r="P224" i="1"/>
  <c r="L225" i="1"/>
  <c r="J225" i="1"/>
  <c r="U225" i="1" s="1"/>
  <c r="V225" i="1" s="1"/>
  <c r="L224" i="1"/>
  <c r="H224" i="1"/>
  <c r="R225" i="1"/>
  <c r="L138" i="1"/>
  <c r="U138" i="1" s="1"/>
  <c r="V138" i="1" s="1"/>
  <c r="V146" i="1"/>
  <c r="L148" i="1"/>
  <c r="F163" i="1"/>
  <c r="F185" i="1"/>
  <c r="F182" i="1"/>
  <c r="F177" i="1"/>
  <c r="F174" i="1"/>
  <c r="F187" i="1"/>
  <c r="F181" i="1"/>
  <c r="F179" i="1"/>
  <c r="F184" i="1"/>
  <c r="F176" i="1"/>
  <c r="F189" i="1"/>
  <c r="F186" i="1"/>
  <c r="F178" i="1"/>
  <c r="F172" i="1"/>
  <c r="F183" i="1"/>
  <c r="F175" i="1"/>
  <c r="R209" i="1"/>
  <c r="J209" i="1"/>
  <c r="H209" i="1"/>
  <c r="U209" i="1" s="1"/>
  <c r="V209" i="1" s="1"/>
  <c r="P303" i="1"/>
  <c r="P302" i="1"/>
  <c r="L303" i="1"/>
  <c r="U303" i="1" s="1"/>
  <c r="V303" i="1" s="1"/>
  <c r="L302" i="1"/>
  <c r="R302" i="1"/>
  <c r="J302" i="1"/>
  <c r="P117" i="1"/>
  <c r="U117" i="1" s="1"/>
  <c r="V117" i="1" s="1"/>
  <c r="P118" i="1"/>
  <c r="U118" i="1" s="1"/>
  <c r="V118" i="1" s="1"/>
  <c r="P125" i="1"/>
  <c r="L127" i="1"/>
  <c r="U127" i="1" s="1"/>
  <c r="V127" i="1" s="1"/>
  <c r="L129" i="1"/>
  <c r="U129" i="1" s="1"/>
  <c r="V129" i="1" s="1"/>
  <c r="L131" i="1"/>
  <c r="U131" i="1" s="1"/>
  <c r="V131" i="1" s="1"/>
  <c r="J133" i="1"/>
  <c r="P137" i="1"/>
  <c r="J139" i="1"/>
  <c r="H146" i="1"/>
  <c r="U146" i="1" s="1"/>
  <c r="H149" i="1"/>
  <c r="U149" i="1" s="1"/>
  <c r="V149" i="1" s="1"/>
  <c r="F152" i="1"/>
  <c r="F158" i="1"/>
  <c r="J261" i="1"/>
  <c r="U261" i="1" s="1"/>
  <c r="V261" i="1" s="1"/>
  <c r="J260" i="1"/>
  <c r="U260" i="1" s="1"/>
  <c r="V260" i="1" s="1"/>
  <c r="R261" i="1"/>
  <c r="P261" i="1"/>
  <c r="R260" i="1"/>
  <c r="L261" i="1"/>
  <c r="P260" i="1"/>
  <c r="H115" i="1"/>
  <c r="U115" i="1" s="1"/>
  <c r="V115" i="1" s="1"/>
  <c r="H121" i="1"/>
  <c r="U121" i="1" s="1"/>
  <c r="V121" i="1" s="1"/>
  <c r="J122" i="1"/>
  <c r="U122" i="1" s="1"/>
  <c r="V122" i="1" s="1"/>
  <c r="R125" i="1"/>
  <c r="P126" i="1"/>
  <c r="U126" i="1" s="1"/>
  <c r="V126" i="1" s="1"/>
  <c r="P128" i="1"/>
  <c r="U128" i="1" s="1"/>
  <c r="V128" i="1" s="1"/>
  <c r="P130" i="1"/>
  <c r="U130" i="1" s="1"/>
  <c r="V130" i="1" s="1"/>
  <c r="P132" i="1"/>
  <c r="U132" i="1" s="1"/>
  <c r="V132" i="1" s="1"/>
  <c r="L133" i="1"/>
  <c r="F135" i="1"/>
  <c r="R137" i="1"/>
  <c r="L139" i="1"/>
  <c r="J140" i="1"/>
  <c r="U140" i="1" s="1"/>
  <c r="V140" i="1" s="1"/>
  <c r="J146" i="1"/>
  <c r="F147" i="1"/>
  <c r="P148" i="1"/>
  <c r="J149" i="1"/>
  <c r="R230" i="1"/>
  <c r="J230" i="1"/>
  <c r="H230" i="1"/>
  <c r="U230" i="1" s="1"/>
  <c r="V230" i="1" s="1"/>
  <c r="P286" i="1"/>
  <c r="P287" i="1"/>
  <c r="U287" i="1" s="1"/>
  <c r="V287" i="1" s="1"/>
  <c r="L286" i="1"/>
  <c r="R286" i="1"/>
  <c r="F123" i="1"/>
  <c r="F173" i="1"/>
  <c r="V194" i="1"/>
  <c r="R202" i="1"/>
  <c r="P202" i="1"/>
  <c r="L202" i="1"/>
  <c r="U202" i="1" s="1"/>
  <c r="V202" i="1"/>
  <c r="J252" i="1"/>
  <c r="R252" i="1"/>
  <c r="H252" i="1"/>
  <c r="L269" i="1"/>
  <c r="J269" i="1"/>
  <c r="L268" i="1"/>
  <c r="H268" i="1"/>
  <c r="U268" i="1" s="1"/>
  <c r="V268" i="1" s="1"/>
  <c r="R268" i="1"/>
  <c r="P268" i="1"/>
  <c r="F210" i="1"/>
  <c r="F216" i="1"/>
  <c r="F227" i="1"/>
  <c r="F231" i="1"/>
  <c r="F253" i="1"/>
  <c r="F284" i="1"/>
  <c r="F315" i="1"/>
  <c r="H326" i="1"/>
  <c r="U326" i="1" s="1"/>
  <c r="V326" i="1" s="1"/>
  <c r="P327" i="1"/>
  <c r="U327" i="1" s="1"/>
  <c r="V327" i="1" s="1"/>
  <c r="R326" i="1"/>
  <c r="P326" i="1"/>
  <c r="R198" i="1"/>
  <c r="R199" i="1"/>
  <c r="F211" i="1"/>
  <c r="F232" i="1"/>
  <c r="F233" i="1"/>
  <c r="F249" i="1"/>
  <c r="L326" i="1"/>
  <c r="F316" i="1"/>
  <c r="F312" i="1"/>
  <c r="F275" i="1"/>
  <c r="F271" i="1"/>
  <c r="F254" i="1"/>
  <c r="F317" i="1"/>
  <c r="F310" i="1"/>
  <c r="F308" i="1"/>
  <c r="F306" i="1"/>
  <c r="F270" i="1"/>
  <c r="F266" i="1"/>
  <c r="F314" i="1"/>
  <c r="F299" i="1"/>
  <c r="F290" i="1"/>
  <c r="F248" i="1"/>
  <c r="F244" i="1"/>
  <c r="F242" i="1"/>
  <c r="F240" i="1"/>
  <c r="F304" i="1"/>
  <c r="F298" i="1"/>
  <c r="F218" i="1"/>
  <c r="F262" i="1"/>
  <c r="F297" i="1"/>
  <c r="H322" i="1"/>
  <c r="P323" i="1"/>
  <c r="R322" i="1"/>
  <c r="P322" i="1"/>
  <c r="L323" i="1"/>
  <c r="L322" i="1"/>
  <c r="H344" i="1"/>
  <c r="P345" i="1"/>
  <c r="U345" i="1" s="1"/>
  <c r="V345" i="1" s="1"/>
  <c r="R344" i="1"/>
  <c r="P344" i="1"/>
  <c r="L344" i="1"/>
  <c r="F220" i="1"/>
  <c r="F255" i="1"/>
  <c r="F258" i="1"/>
  <c r="F288" i="1"/>
  <c r="F293" i="1"/>
  <c r="L332" i="1"/>
  <c r="U332" i="1" s="1"/>
  <c r="V332" i="1" s="1"/>
  <c r="P333" i="1"/>
  <c r="R332" i="1"/>
  <c r="P332" i="1"/>
  <c r="P203" i="1"/>
  <c r="U203" i="1" s="1"/>
  <c r="V203" i="1" s="1"/>
  <c r="P204" i="1"/>
  <c r="U204" i="1" s="1"/>
  <c r="V204" i="1" s="1"/>
  <c r="F222" i="1"/>
  <c r="F226" i="1"/>
  <c r="F236" i="1"/>
  <c r="F264" i="1"/>
  <c r="F274" i="1"/>
  <c r="F282" i="1"/>
  <c r="U337" i="1"/>
  <c r="V337" i="1" s="1"/>
  <c r="F208" i="1"/>
  <c r="F214" i="1"/>
  <c r="F238" i="1"/>
  <c r="F246" i="1"/>
  <c r="F277" i="1"/>
  <c r="F292" i="1"/>
  <c r="F296" i="1"/>
  <c r="U333" i="1"/>
  <c r="V333" i="1" s="1"/>
  <c r="H328" i="1"/>
  <c r="F334" i="1"/>
  <c r="P336" i="1"/>
  <c r="U336" i="1" s="1"/>
  <c r="V336" i="1" s="1"/>
  <c r="F338" i="1"/>
  <c r="F340" i="1"/>
  <c r="R342" i="1"/>
  <c r="P343" i="1"/>
  <c r="U343" i="1" s="1"/>
  <c r="V343" i="1" s="1"/>
  <c r="H350" i="1"/>
  <c r="F324" i="1"/>
  <c r="L328" i="1"/>
  <c r="R336" i="1"/>
  <c r="F346" i="1"/>
  <c r="J350" i="1"/>
  <c r="F320" i="1"/>
  <c r="F330" i="1"/>
  <c r="P337" i="1"/>
  <c r="F348" i="1"/>
  <c r="L350" i="1"/>
  <c r="F351" i="1"/>
  <c r="P328" i="1"/>
  <c r="V342" i="1"/>
  <c r="H292" i="1" l="1"/>
  <c r="R292" i="1"/>
  <c r="P292" i="1"/>
  <c r="L292" i="1"/>
  <c r="J292" i="1"/>
  <c r="V262" i="1"/>
  <c r="R262" i="1"/>
  <c r="P263" i="1"/>
  <c r="P262" i="1"/>
  <c r="L262" i="1"/>
  <c r="U262" i="1" s="1"/>
  <c r="L263" i="1"/>
  <c r="U263" i="1" s="1"/>
  <c r="V263" i="1" s="1"/>
  <c r="P317" i="1"/>
  <c r="L317" i="1"/>
  <c r="H317" i="1"/>
  <c r="R317" i="1"/>
  <c r="J317" i="1"/>
  <c r="R210" i="1"/>
  <c r="H210" i="1"/>
  <c r="J210" i="1"/>
  <c r="L181" i="1"/>
  <c r="H181" i="1"/>
  <c r="U181" i="1" s="1"/>
  <c r="V181" i="1" s="1"/>
  <c r="R181" i="1"/>
  <c r="P181" i="1"/>
  <c r="J91" i="1"/>
  <c r="H91" i="1"/>
  <c r="H93" i="1"/>
  <c r="U93" i="1" s="1"/>
  <c r="V93" i="1" s="1"/>
  <c r="L92" i="1"/>
  <c r="P91" i="1"/>
  <c r="R91" i="1"/>
  <c r="P92" i="1"/>
  <c r="L91" i="1"/>
  <c r="J92" i="1"/>
  <c r="U17" i="1"/>
  <c r="V17" i="1" s="1"/>
  <c r="R346" i="1"/>
  <c r="H346" i="1"/>
  <c r="U346" i="1" s="1"/>
  <c r="V346" i="1" s="1"/>
  <c r="P346" i="1"/>
  <c r="P347" i="1"/>
  <c r="U347" i="1" s="1"/>
  <c r="V347" i="1" s="1"/>
  <c r="R299" i="1"/>
  <c r="H299" i="1"/>
  <c r="U299" i="1" s="1"/>
  <c r="V299" i="1" s="1"/>
  <c r="J299" i="1"/>
  <c r="H249" i="1"/>
  <c r="R249" i="1"/>
  <c r="P249" i="1"/>
  <c r="L249" i="1"/>
  <c r="J249" i="1"/>
  <c r="R172" i="1"/>
  <c r="P172" i="1"/>
  <c r="L172" i="1"/>
  <c r="H172" i="1"/>
  <c r="U172" i="1" s="1"/>
  <c r="V172" i="1" s="1"/>
  <c r="J45" i="1"/>
  <c r="H45" i="1"/>
  <c r="U45" i="1" s="1"/>
  <c r="V45" i="1" s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U349" i="1" s="1"/>
  <c r="V349" i="1" s="1"/>
  <c r="R348" i="1"/>
  <c r="J289" i="1"/>
  <c r="U289" i="1" s="1"/>
  <c r="V289" i="1" s="1"/>
  <c r="L288" i="1"/>
  <c r="H288" i="1"/>
  <c r="R288" i="1"/>
  <c r="P288" i="1"/>
  <c r="P289" i="1"/>
  <c r="R275" i="1"/>
  <c r="J275" i="1"/>
  <c r="H275" i="1"/>
  <c r="U328" i="1"/>
  <c r="V328" i="1" s="1"/>
  <c r="L237" i="1"/>
  <c r="J236" i="1"/>
  <c r="U236" i="1" s="1"/>
  <c r="J237" i="1"/>
  <c r="V236" i="1"/>
  <c r="P237" i="1"/>
  <c r="R236" i="1"/>
  <c r="R242" i="1"/>
  <c r="L242" i="1"/>
  <c r="P242" i="1"/>
  <c r="P243" i="1"/>
  <c r="U243" i="1" s="1"/>
  <c r="V243" i="1" s="1"/>
  <c r="R316" i="1"/>
  <c r="L316" i="1"/>
  <c r="J316" i="1"/>
  <c r="H316" i="1"/>
  <c r="P316" i="1"/>
  <c r="R231" i="1"/>
  <c r="H231" i="1"/>
  <c r="U231" i="1" s="1"/>
  <c r="V231" i="1"/>
  <c r="J231" i="1"/>
  <c r="J152" i="1"/>
  <c r="H152" i="1"/>
  <c r="P152" i="1"/>
  <c r="R152" i="1"/>
  <c r="L152" i="1"/>
  <c r="L176" i="1"/>
  <c r="J176" i="1"/>
  <c r="H176" i="1"/>
  <c r="R176" i="1"/>
  <c r="P176" i="1"/>
  <c r="U167" i="1"/>
  <c r="V167" i="1" s="1"/>
  <c r="H59" i="1"/>
  <c r="P60" i="1"/>
  <c r="R59" i="1"/>
  <c r="J60" i="1"/>
  <c r="H60" i="1"/>
  <c r="U60" i="1" s="1"/>
  <c r="V60" i="1" s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U25" i="1" s="1"/>
  <c r="V25" i="1" s="1"/>
  <c r="P25" i="1"/>
  <c r="P29" i="1"/>
  <c r="L29" i="1"/>
  <c r="R29" i="1"/>
  <c r="J29" i="1"/>
  <c r="H29" i="1"/>
  <c r="U19" i="1"/>
  <c r="V19" i="1" s="1"/>
  <c r="U350" i="1"/>
  <c r="V350" i="1" s="1"/>
  <c r="H226" i="1"/>
  <c r="R226" i="1"/>
  <c r="L226" i="1"/>
  <c r="P226" i="1"/>
  <c r="J226" i="1"/>
  <c r="L221" i="1"/>
  <c r="L220" i="1"/>
  <c r="U220" i="1" s="1"/>
  <c r="V220" i="1"/>
  <c r="R221" i="1"/>
  <c r="R220" i="1"/>
  <c r="P221" i="1"/>
  <c r="P220" i="1"/>
  <c r="U344" i="1"/>
  <c r="V344" i="1" s="1"/>
  <c r="U322" i="1"/>
  <c r="V322" i="1" s="1"/>
  <c r="J245" i="1"/>
  <c r="H244" i="1"/>
  <c r="P245" i="1"/>
  <c r="H245" i="1"/>
  <c r="R244" i="1"/>
  <c r="L244" i="1"/>
  <c r="J244" i="1"/>
  <c r="P244" i="1"/>
  <c r="L245" i="1"/>
  <c r="P308" i="1"/>
  <c r="P309" i="1"/>
  <c r="U309" i="1" s="1"/>
  <c r="V309" i="1" s="1"/>
  <c r="L308" i="1"/>
  <c r="R308" i="1"/>
  <c r="R227" i="1"/>
  <c r="P227" i="1"/>
  <c r="L227" i="1"/>
  <c r="H227" i="1"/>
  <c r="J227" i="1"/>
  <c r="L173" i="1"/>
  <c r="H173" i="1"/>
  <c r="U173" i="1" s="1"/>
  <c r="V173" i="1" s="1"/>
  <c r="R173" i="1"/>
  <c r="P173" i="1"/>
  <c r="H147" i="1"/>
  <c r="R147" i="1"/>
  <c r="L147" i="1"/>
  <c r="J147" i="1"/>
  <c r="P147" i="1"/>
  <c r="L184" i="1"/>
  <c r="J184" i="1"/>
  <c r="H184" i="1"/>
  <c r="U184" i="1" s="1"/>
  <c r="V184" i="1" s="1"/>
  <c r="R184" i="1"/>
  <c r="P184" i="1"/>
  <c r="R163" i="1"/>
  <c r="P163" i="1"/>
  <c r="U163" i="1" s="1"/>
  <c r="V163" i="1"/>
  <c r="U224" i="1"/>
  <c r="V224" i="1" s="1"/>
  <c r="U150" i="1"/>
  <c r="V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U70" i="1" s="1"/>
  <c r="V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U290" i="1" s="1"/>
  <c r="V290" i="1" s="1"/>
  <c r="R290" i="1"/>
  <c r="L291" i="1"/>
  <c r="L290" i="1"/>
  <c r="P291" i="1"/>
  <c r="J291" i="1"/>
  <c r="U291" i="1" s="1"/>
  <c r="V291" i="1" s="1"/>
  <c r="R183" i="1"/>
  <c r="P183" i="1"/>
  <c r="L183" i="1"/>
  <c r="H183" i="1"/>
  <c r="U183" i="1" s="1"/>
  <c r="V183" i="1" s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U277" i="1" s="1"/>
  <c r="V277" i="1" s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U43" i="1"/>
  <c r="V43" i="1" s="1"/>
  <c r="J95" i="1"/>
  <c r="H95" i="1"/>
  <c r="U95" i="1" s="1"/>
  <c r="V95" i="1" s="1"/>
  <c r="L96" i="1"/>
  <c r="P95" i="1"/>
  <c r="R95" i="1"/>
  <c r="P96" i="1"/>
  <c r="L95" i="1"/>
  <c r="H96" i="1"/>
  <c r="U96" i="1" s="1"/>
  <c r="V96" i="1" s="1"/>
  <c r="L239" i="1"/>
  <c r="J239" i="1"/>
  <c r="V238" i="1"/>
  <c r="P238" i="1"/>
  <c r="P239" i="1"/>
  <c r="L238" i="1"/>
  <c r="R238" i="1"/>
  <c r="J238" i="1"/>
  <c r="U238" i="1" s="1"/>
  <c r="R304" i="1"/>
  <c r="L305" i="1"/>
  <c r="U305" i="1" s="1"/>
  <c r="V305" i="1" s="1"/>
  <c r="L304" i="1"/>
  <c r="J304" i="1"/>
  <c r="P304" i="1"/>
  <c r="P305" i="1"/>
  <c r="R232" i="1"/>
  <c r="J232" i="1"/>
  <c r="U232" i="1" s="1"/>
  <c r="V232" i="1"/>
  <c r="P331" i="1"/>
  <c r="U331" i="1" s="1"/>
  <c r="V331" i="1" s="1"/>
  <c r="R330" i="1"/>
  <c r="H330" i="1"/>
  <c r="P330" i="1"/>
  <c r="L330" i="1"/>
  <c r="J208" i="1"/>
  <c r="R208" i="1"/>
  <c r="H208" i="1"/>
  <c r="V255" i="1"/>
  <c r="R255" i="1"/>
  <c r="J255" i="1"/>
  <c r="H255" i="1"/>
  <c r="U255" i="1" s="1"/>
  <c r="P306" i="1"/>
  <c r="V306" i="1"/>
  <c r="L306" i="1"/>
  <c r="U306" i="1" s="1"/>
  <c r="P307" i="1"/>
  <c r="U307" i="1" s="1"/>
  <c r="V307" i="1" s="1"/>
  <c r="R306" i="1"/>
  <c r="R185" i="1"/>
  <c r="P185" i="1"/>
  <c r="L185" i="1"/>
  <c r="J185" i="1"/>
  <c r="H185" i="1"/>
  <c r="P151" i="1"/>
  <c r="L151" i="1"/>
  <c r="J151" i="1"/>
  <c r="V151" i="1"/>
  <c r="R151" i="1"/>
  <c r="H151" i="1"/>
  <c r="U151" i="1" s="1"/>
  <c r="H69" i="1"/>
  <c r="U69" i="1" s="1"/>
  <c r="V69" i="1" s="1"/>
  <c r="P67" i="1"/>
  <c r="L68" i="1"/>
  <c r="U68" i="1" s="1"/>
  <c r="V68" i="1" s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U75" i="1"/>
  <c r="V75" i="1" s="1"/>
  <c r="U62" i="1"/>
  <c r="V62" i="1" s="1"/>
  <c r="P320" i="1"/>
  <c r="L320" i="1"/>
  <c r="H320" i="1"/>
  <c r="U320" i="1" s="1"/>
  <c r="V320" i="1" s="1"/>
  <c r="P321" i="1"/>
  <c r="R320" i="1"/>
  <c r="L321" i="1"/>
  <c r="J320" i="1"/>
  <c r="R296" i="1"/>
  <c r="J296" i="1"/>
  <c r="H296" i="1"/>
  <c r="H222" i="1"/>
  <c r="U222" i="1" s="1"/>
  <c r="V222" i="1" s="1"/>
  <c r="P223" i="1"/>
  <c r="R222" i="1"/>
  <c r="J223" i="1"/>
  <c r="H223" i="1"/>
  <c r="L222" i="1"/>
  <c r="L223" i="1"/>
  <c r="P222" i="1"/>
  <c r="J222" i="1"/>
  <c r="J297" i="1"/>
  <c r="H297" i="1"/>
  <c r="U297" i="1" s="1"/>
  <c r="V297" i="1" s="1"/>
  <c r="R297" i="1"/>
  <c r="H248" i="1"/>
  <c r="R248" i="1"/>
  <c r="P248" i="1"/>
  <c r="L248" i="1"/>
  <c r="J248" i="1"/>
  <c r="P311" i="1"/>
  <c r="R310" i="1"/>
  <c r="L311" i="1"/>
  <c r="H310" i="1"/>
  <c r="J311" i="1"/>
  <c r="U311" i="1" s="1"/>
  <c r="V311" i="1" s="1"/>
  <c r="P310" i="1"/>
  <c r="L310" i="1"/>
  <c r="R217" i="1"/>
  <c r="P217" i="1"/>
  <c r="R216" i="1"/>
  <c r="P216" i="1"/>
  <c r="L217" i="1"/>
  <c r="J216" i="1"/>
  <c r="U216" i="1" s="1"/>
  <c r="V216" i="1"/>
  <c r="J217" i="1"/>
  <c r="U217" i="1" s="1"/>
  <c r="V217" i="1" s="1"/>
  <c r="L216" i="1"/>
  <c r="U269" i="1"/>
  <c r="V269" i="1" s="1"/>
  <c r="R175" i="1"/>
  <c r="P175" i="1"/>
  <c r="L175" i="1"/>
  <c r="H175" i="1"/>
  <c r="U175" i="1" s="1"/>
  <c r="V175" i="1" s="1"/>
  <c r="J175" i="1"/>
  <c r="H179" i="1"/>
  <c r="R179" i="1"/>
  <c r="P179" i="1"/>
  <c r="U280" i="1"/>
  <c r="V280" i="1" s="1"/>
  <c r="U157" i="1"/>
  <c r="V157" i="1" s="1"/>
  <c r="J52" i="1"/>
  <c r="L51" i="1"/>
  <c r="J51" i="1"/>
  <c r="H51" i="1"/>
  <c r="U51" i="1" s="1"/>
  <c r="V51" i="1" s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U106" i="1" s="1"/>
  <c r="V106" i="1" s="1"/>
  <c r="L105" i="1"/>
  <c r="R105" i="1"/>
  <c r="J105" i="1"/>
  <c r="U105" i="1" s="1"/>
  <c r="V105" i="1" s="1"/>
  <c r="P106" i="1"/>
  <c r="H107" i="1"/>
  <c r="P26" i="1"/>
  <c r="L26" i="1"/>
  <c r="J26" i="1"/>
  <c r="H26" i="1"/>
  <c r="H18" i="1"/>
  <c r="U18" i="1" s="1"/>
  <c r="V18" i="1" s="1"/>
  <c r="R18" i="1"/>
  <c r="J18" i="1"/>
  <c r="L18" i="1"/>
  <c r="P112" i="1"/>
  <c r="R111" i="1"/>
  <c r="L111" i="1"/>
  <c r="P111" i="1"/>
  <c r="L112" i="1"/>
  <c r="U112" i="1" s="1"/>
  <c r="V112" i="1" s="1"/>
  <c r="H22" i="1"/>
  <c r="P22" i="1"/>
  <c r="R22" i="1"/>
  <c r="L22" i="1"/>
  <c r="J22" i="1"/>
  <c r="U77" i="1"/>
  <c r="V77" i="1" s="1"/>
  <c r="U20" i="1"/>
  <c r="V20" i="1" s="1"/>
  <c r="U61" i="1"/>
  <c r="V61" i="1" s="1"/>
  <c r="U31" i="1"/>
  <c r="V31" i="1" s="1"/>
  <c r="R338" i="1"/>
  <c r="L338" i="1"/>
  <c r="H338" i="1"/>
  <c r="P338" i="1"/>
  <c r="P246" i="1"/>
  <c r="L247" i="1"/>
  <c r="J247" i="1"/>
  <c r="U247" i="1" s="1"/>
  <c r="V247" i="1" s="1"/>
  <c r="L246" i="1"/>
  <c r="P247" i="1"/>
  <c r="R246" i="1"/>
  <c r="H246" i="1"/>
  <c r="U246" i="1" s="1"/>
  <c r="V246" i="1" s="1"/>
  <c r="R282" i="1"/>
  <c r="P283" i="1"/>
  <c r="P282" i="1"/>
  <c r="J282" i="1"/>
  <c r="L283" i="1"/>
  <c r="U283" i="1" s="1"/>
  <c r="V283" i="1" s="1"/>
  <c r="R293" i="1"/>
  <c r="L293" i="1"/>
  <c r="J293" i="1"/>
  <c r="H293" i="1"/>
  <c r="U293" i="1" s="1"/>
  <c r="V293" i="1" s="1"/>
  <c r="P293" i="1"/>
  <c r="U323" i="1"/>
  <c r="V323" i="1" s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R271" i="1"/>
  <c r="J271" i="1"/>
  <c r="H271" i="1"/>
  <c r="R233" i="1"/>
  <c r="V233" i="1"/>
  <c r="J233" i="1"/>
  <c r="U233" i="1" s="1"/>
  <c r="L315" i="1"/>
  <c r="R315" i="1"/>
  <c r="U252" i="1"/>
  <c r="V252" i="1" s="1"/>
  <c r="U139" i="1"/>
  <c r="V139" i="1" s="1"/>
  <c r="P178" i="1"/>
  <c r="L178" i="1"/>
  <c r="J178" i="1"/>
  <c r="R178" i="1"/>
  <c r="H178" i="1"/>
  <c r="H174" i="1"/>
  <c r="L174" i="1"/>
  <c r="R174" i="1"/>
  <c r="P174" i="1"/>
  <c r="J174" i="1"/>
  <c r="P142" i="1"/>
  <c r="L142" i="1"/>
  <c r="R142" i="1"/>
  <c r="H142" i="1"/>
  <c r="U119" i="1"/>
  <c r="V119" i="1" s="1"/>
  <c r="U153" i="1"/>
  <c r="V153" i="1" s="1"/>
  <c r="R71" i="1"/>
  <c r="L72" i="1"/>
  <c r="P71" i="1"/>
  <c r="J72" i="1"/>
  <c r="H72" i="1"/>
  <c r="U72" i="1" s="1"/>
  <c r="V72" i="1" s="1"/>
  <c r="L71" i="1"/>
  <c r="H71" i="1"/>
  <c r="U71" i="1" s="1"/>
  <c r="V71" i="1" s="1"/>
  <c r="J71" i="1"/>
  <c r="P72" i="1"/>
  <c r="J65" i="1"/>
  <c r="H65" i="1"/>
  <c r="U65" i="1" s="1"/>
  <c r="V65" i="1" s="1"/>
  <c r="P66" i="1"/>
  <c r="P65" i="1"/>
  <c r="R65" i="1"/>
  <c r="L65" i="1"/>
  <c r="H66" i="1"/>
  <c r="U66" i="1" s="1"/>
  <c r="V66" i="1" s="1"/>
  <c r="L84" i="1"/>
  <c r="P83" i="1"/>
  <c r="P84" i="1"/>
  <c r="R83" i="1"/>
  <c r="J84" i="1"/>
  <c r="L83" i="1"/>
  <c r="H84" i="1"/>
  <c r="J83" i="1"/>
  <c r="H83" i="1"/>
  <c r="H85" i="1"/>
  <c r="U85" i="1" s="1"/>
  <c r="V85" i="1" s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U16" i="1"/>
  <c r="V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U302" i="1"/>
  <c r="V302" i="1" s="1"/>
  <c r="P186" i="1"/>
  <c r="L186" i="1"/>
  <c r="J186" i="1"/>
  <c r="H186" i="1"/>
  <c r="R186" i="1"/>
  <c r="U137" i="1"/>
  <c r="V137" i="1" s="1"/>
  <c r="J80" i="1"/>
  <c r="U80" i="1" s="1"/>
  <c r="V80" i="1" s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V355" i="1" s="1"/>
  <c r="N6" i="1"/>
  <c r="J6" i="1"/>
  <c r="R6" i="1"/>
  <c r="H6" i="1"/>
  <c r="L35" i="1"/>
  <c r="J35" i="1"/>
  <c r="H35" i="1"/>
  <c r="U35" i="1" s="1"/>
  <c r="V35" i="1" s="1"/>
  <c r="R35" i="1"/>
  <c r="P35" i="1"/>
  <c r="H41" i="1"/>
  <c r="R41" i="1"/>
  <c r="L41" i="1"/>
  <c r="P41" i="1"/>
  <c r="J41" i="1"/>
  <c r="R123" i="1"/>
  <c r="L124" i="1"/>
  <c r="U124" i="1" s="1"/>
  <c r="V124" i="1" s="1"/>
  <c r="L123" i="1"/>
  <c r="P123" i="1"/>
  <c r="H123" i="1"/>
  <c r="P124" i="1"/>
  <c r="P341" i="1"/>
  <c r="R340" i="1"/>
  <c r="L341" i="1"/>
  <c r="U341" i="1" s="1"/>
  <c r="V341" i="1" s="1"/>
  <c r="L340" i="1"/>
  <c r="H340" i="1"/>
  <c r="U340" i="1" s="1"/>
  <c r="V340" i="1" s="1"/>
  <c r="P340" i="1"/>
  <c r="P219" i="1"/>
  <c r="P218" i="1"/>
  <c r="L219" i="1"/>
  <c r="U219" i="1" s="1"/>
  <c r="V219" i="1" s="1"/>
  <c r="L218" i="1"/>
  <c r="U218" i="1" s="1"/>
  <c r="V218" i="1" s="1"/>
  <c r="R219" i="1"/>
  <c r="R218" i="1"/>
  <c r="L82" i="1"/>
  <c r="L81" i="1"/>
  <c r="J82" i="1"/>
  <c r="R81" i="1"/>
  <c r="H274" i="1"/>
  <c r="R274" i="1"/>
  <c r="J274" i="1"/>
  <c r="H267" i="1"/>
  <c r="U267" i="1" s="1"/>
  <c r="V267" i="1" s="1"/>
  <c r="L266" i="1"/>
  <c r="P267" i="1"/>
  <c r="R266" i="1"/>
  <c r="P266" i="1"/>
  <c r="J266" i="1"/>
  <c r="J267" i="1"/>
  <c r="H266" i="1"/>
  <c r="L267" i="1"/>
  <c r="P284" i="1"/>
  <c r="P285" i="1"/>
  <c r="U285" i="1" s="1"/>
  <c r="V285" i="1" s="1"/>
  <c r="L284" i="1"/>
  <c r="R284" i="1"/>
  <c r="R177" i="1"/>
  <c r="P177" i="1"/>
  <c r="L177" i="1"/>
  <c r="J177" i="1"/>
  <c r="H177" i="1"/>
  <c r="U177" i="1" s="1"/>
  <c r="V177" i="1" s="1"/>
  <c r="L48" i="1"/>
  <c r="P47" i="1"/>
  <c r="J48" i="1"/>
  <c r="H48" i="1"/>
  <c r="U48" i="1" s="1"/>
  <c r="V48" i="1" s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U54" i="1"/>
  <c r="V54" i="1" s="1"/>
  <c r="P324" i="1"/>
  <c r="L324" i="1"/>
  <c r="H324" i="1"/>
  <c r="R324" i="1"/>
  <c r="P325" i="1"/>
  <c r="L325" i="1"/>
  <c r="U325" i="1" s="1"/>
  <c r="V325" i="1" s="1"/>
  <c r="P335" i="1"/>
  <c r="U335" i="1" s="1"/>
  <c r="V335" i="1" s="1"/>
  <c r="R334" i="1"/>
  <c r="L334" i="1"/>
  <c r="H334" i="1"/>
  <c r="U334" i="1" s="1"/>
  <c r="V334" i="1"/>
  <c r="P334" i="1"/>
  <c r="R215" i="1"/>
  <c r="R214" i="1"/>
  <c r="L215" i="1"/>
  <c r="U215" i="1" s="1"/>
  <c r="V215" i="1" s="1"/>
  <c r="L214" i="1"/>
  <c r="P215" i="1"/>
  <c r="J214" i="1"/>
  <c r="P214" i="1"/>
  <c r="L265" i="1"/>
  <c r="J265" i="1"/>
  <c r="L264" i="1"/>
  <c r="J264" i="1"/>
  <c r="U264" i="1" s="1"/>
  <c r="V264" i="1" s="1"/>
  <c r="P264" i="1"/>
  <c r="P265" i="1"/>
  <c r="R264" i="1"/>
  <c r="V258" i="1"/>
  <c r="R258" i="1"/>
  <c r="J258" i="1"/>
  <c r="U258" i="1" s="1"/>
  <c r="P259" i="1"/>
  <c r="J259" i="1"/>
  <c r="L259" i="1"/>
  <c r="P241" i="1"/>
  <c r="U241" i="1" s="1"/>
  <c r="V241" i="1" s="1"/>
  <c r="L240" i="1"/>
  <c r="U240" i="1" s="1"/>
  <c r="V240" i="1" s="1"/>
  <c r="R240" i="1"/>
  <c r="P240" i="1"/>
  <c r="L270" i="1"/>
  <c r="R270" i="1"/>
  <c r="J270" i="1"/>
  <c r="H270" i="1"/>
  <c r="U270" i="1" s="1"/>
  <c r="V270" i="1" s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U253" i="1" s="1"/>
  <c r="V253" i="1" s="1"/>
  <c r="R253" i="1"/>
  <c r="J253" i="1"/>
  <c r="U286" i="1"/>
  <c r="V286" i="1" s="1"/>
  <c r="J158" i="1"/>
  <c r="U158" i="1" s="1"/>
  <c r="V158" i="1"/>
  <c r="R158" i="1"/>
  <c r="P158" i="1"/>
  <c r="U133" i="1"/>
  <c r="V133" i="1" s="1"/>
  <c r="R189" i="1"/>
  <c r="P189" i="1"/>
  <c r="H189" i="1"/>
  <c r="U189" i="1" s="1"/>
  <c r="V189" i="1" s="1"/>
  <c r="V182" i="1"/>
  <c r="R182" i="1"/>
  <c r="L182" i="1"/>
  <c r="P182" i="1"/>
  <c r="H182" i="1"/>
  <c r="U182" i="1" s="1"/>
  <c r="U125" i="1"/>
  <c r="V125" i="1" s="1"/>
  <c r="U154" i="1"/>
  <c r="V154" i="1" s="1"/>
  <c r="R57" i="1"/>
  <c r="L58" i="1"/>
  <c r="J58" i="1"/>
  <c r="U58" i="1" s="1"/>
  <c r="V58" i="1" s="1"/>
  <c r="L57" i="1"/>
  <c r="J57" i="1"/>
  <c r="P58" i="1"/>
  <c r="J55" i="1"/>
  <c r="P56" i="1"/>
  <c r="J56" i="1"/>
  <c r="U56" i="1" s="1"/>
  <c r="V56" i="1" s="1"/>
  <c r="P55" i="1"/>
  <c r="L55" i="1"/>
  <c r="H57" i="1"/>
  <c r="U57" i="1" s="1"/>
  <c r="V57" i="1" s="1"/>
  <c r="R55" i="1"/>
  <c r="P94" i="1"/>
  <c r="L94" i="1"/>
  <c r="U94" i="1" s="1"/>
  <c r="V94" i="1" s="1"/>
  <c r="R94" i="1"/>
  <c r="P108" i="1"/>
  <c r="R107" i="1"/>
  <c r="L107" i="1"/>
  <c r="P107" i="1"/>
  <c r="J107" i="1"/>
  <c r="L108" i="1"/>
  <c r="U108" i="1" s="1"/>
  <c r="V108" i="1" s="1"/>
  <c r="H109" i="1"/>
  <c r="J12" i="1"/>
  <c r="L12" i="1"/>
  <c r="H12" i="1"/>
  <c r="R12" i="1"/>
  <c r="N12" i="1"/>
  <c r="R28" i="1"/>
  <c r="P28" i="1"/>
  <c r="J28" i="1"/>
  <c r="L28" i="1"/>
  <c r="H28" i="1"/>
  <c r="U104" i="1"/>
  <c r="V104" i="1" s="1"/>
  <c r="N355" i="1" l="1"/>
  <c r="F361" i="1" s="1"/>
  <c r="U348" i="1"/>
  <c r="V348" i="1" s="1"/>
  <c r="U214" i="1"/>
  <c r="V214" i="1" s="1"/>
  <c r="U284" i="1"/>
  <c r="V284" i="1" s="1"/>
  <c r="U100" i="1"/>
  <c r="V100" i="1" s="1"/>
  <c r="U79" i="1"/>
  <c r="V79" i="1" s="1"/>
  <c r="U30" i="1"/>
  <c r="V30" i="1" s="1"/>
  <c r="U315" i="1"/>
  <c r="V315" i="1" s="1"/>
  <c r="U282" i="1"/>
  <c r="V282" i="1" s="1"/>
  <c r="U26" i="1"/>
  <c r="V26" i="1" s="1"/>
  <c r="U321" i="1"/>
  <c r="V321" i="1" s="1"/>
  <c r="U185" i="1"/>
  <c r="V185" i="1" s="1"/>
  <c r="U239" i="1"/>
  <c r="V239" i="1" s="1"/>
  <c r="U187" i="1"/>
  <c r="V187" i="1" s="1"/>
  <c r="U102" i="1"/>
  <c r="V102" i="1" s="1"/>
  <c r="P355" i="1"/>
  <c r="R7" i="1"/>
  <c r="U244" i="1"/>
  <c r="V244" i="1" s="1"/>
  <c r="U36" i="1"/>
  <c r="V36" i="1" s="1"/>
  <c r="U111" i="1"/>
  <c r="V111" i="1" s="1"/>
  <c r="U109" i="1"/>
  <c r="V109" i="1" s="1"/>
  <c r="U211" i="1"/>
  <c r="V211" i="1" s="1"/>
  <c r="U313" i="1"/>
  <c r="V313" i="1" s="1"/>
  <c r="U89" i="1"/>
  <c r="V89" i="1" s="1"/>
  <c r="U50" i="1"/>
  <c r="V50" i="1" s="1"/>
  <c r="U83" i="1"/>
  <c r="V83" i="1" s="1"/>
  <c r="U178" i="1"/>
  <c r="V178" i="1" s="1"/>
  <c r="U338" i="1"/>
  <c r="V338" i="1" s="1"/>
  <c r="U22" i="1"/>
  <c r="V22" i="1" s="1"/>
  <c r="U107" i="1"/>
  <c r="V107" i="1" s="1"/>
  <c r="U223" i="1"/>
  <c r="V223" i="1" s="1"/>
  <c r="U296" i="1"/>
  <c r="V296" i="1" s="1"/>
  <c r="U208" i="1"/>
  <c r="V208" i="1" s="1"/>
  <c r="U330" i="1"/>
  <c r="V330" i="1" s="1"/>
  <c r="U7" i="1"/>
  <c r="V7" i="1" s="1"/>
  <c r="U98" i="1"/>
  <c r="V98" i="1" s="1"/>
  <c r="U29" i="1"/>
  <c r="V29" i="1" s="1"/>
  <c r="U21" i="1"/>
  <c r="V21" i="1" s="1"/>
  <c r="U275" i="1"/>
  <c r="V275" i="1" s="1"/>
  <c r="U288" i="1"/>
  <c r="V288" i="1" s="1"/>
  <c r="U38" i="1"/>
  <c r="V38" i="1" s="1"/>
  <c r="U46" i="1"/>
  <c r="V46" i="1" s="1"/>
  <c r="U24" i="1"/>
  <c r="V24" i="1" s="1"/>
  <c r="U81" i="1"/>
  <c r="V81" i="1" s="1"/>
  <c r="U27" i="1"/>
  <c r="V27" i="1" s="1"/>
  <c r="U33" i="1"/>
  <c r="V33" i="1" s="1"/>
  <c r="U147" i="1"/>
  <c r="V147" i="1" s="1"/>
  <c r="U308" i="1"/>
  <c r="V308" i="1" s="1"/>
  <c r="U176" i="1"/>
  <c r="V176" i="1" s="1"/>
  <c r="U152" i="1"/>
  <c r="V152" i="1" s="1"/>
  <c r="U92" i="1"/>
  <c r="V92" i="1" s="1"/>
  <c r="U91" i="1"/>
  <c r="V91" i="1" s="1"/>
  <c r="U274" i="1"/>
  <c r="V274" i="1" s="1"/>
  <c r="U99" i="1"/>
  <c r="V99" i="1" s="1"/>
  <c r="U135" i="1"/>
  <c r="V135" i="1" s="1"/>
  <c r="U49" i="1"/>
  <c r="V49" i="1" s="1"/>
  <c r="U84" i="1"/>
  <c r="V84" i="1" s="1"/>
  <c r="U142" i="1"/>
  <c r="V142" i="1" s="1"/>
  <c r="U314" i="1"/>
  <c r="V314" i="1" s="1"/>
  <c r="U179" i="1"/>
  <c r="V179" i="1" s="1"/>
  <c r="U310" i="1"/>
  <c r="V310" i="1" s="1"/>
  <c r="U110" i="1"/>
  <c r="V110" i="1" s="1"/>
  <c r="U101" i="1"/>
  <c r="V101" i="1" s="1"/>
  <c r="U113" i="1"/>
  <c r="V113" i="1" s="1"/>
  <c r="U227" i="1"/>
  <c r="V227" i="1" s="1"/>
  <c r="U221" i="1"/>
  <c r="V221" i="1" s="1"/>
  <c r="U226" i="1"/>
  <c r="V226" i="1" s="1"/>
  <c r="U316" i="1"/>
  <c r="V316" i="1" s="1"/>
  <c r="U237" i="1"/>
  <c r="V237" i="1" s="1"/>
  <c r="U317" i="1"/>
  <c r="V317" i="1" s="1"/>
  <c r="U41" i="1"/>
  <c r="V41" i="1" s="1"/>
  <c r="U73" i="1"/>
  <c r="V73" i="1" s="1"/>
  <c r="L355" i="1"/>
  <c r="N7" i="1"/>
  <c r="U265" i="1"/>
  <c r="V265" i="1" s="1"/>
  <c r="H355" i="1"/>
  <c r="F359" i="1" s="1"/>
  <c r="U6" i="1"/>
  <c r="V6" i="1" s="1"/>
  <c r="U12" i="1"/>
  <c r="V12" i="1" s="1"/>
  <c r="U324" i="1"/>
  <c r="V324" i="1" s="1"/>
  <c r="U47" i="1"/>
  <c r="V47" i="1" s="1"/>
  <c r="R355" i="1"/>
  <c r="F362" i="1" s="1"/>
  <c r="U32" i="1"/>
  <c r="V32" i="1" s="1"/>
  <c r="U298" i="1"/>
  <c r="V298" i="1" s="1"/>
  <c r="U74" i="1"/>
  <c r="V74" i="1" s="1"/>
  <c r="U248" i="1"/>
  <c r="V248" i="1" s="1"/>
  <c r="U304" i="1"/>
  <c r="V304" i="1" s="1"/>
  <c r="U254" i="1"/>
  <c r="V254" i="1" s="1"/>
  <c r="U37" i="1"/>
  <c r="V37" i="1" s="1"/>
  <c r="U97" i="1"/>
  <c r="V97" i="1" s="1"/>
  <c r="U59" i="1"/>
  <c r="V59" i="1" s="1"/>
  <c r="U249" i="1"/>
  <c r="V249" i="1" s="1"/>
  <c r="U292" i="1"/>
  <c r="V292" i="1" s="1"/>
  <c r="U271" i="1"/>
  <c r="V271" i="1" s="1"/>
  <c r="U28" i="1"/>
  <c r="V28" i="1" s="1"/>
  <c r="U55" i="1"/>
  <c r="V55" i="1" s="1"/>
  <c r="U312" i="1"/>
  <c r="V312" i="1" s="1"/>
  <c r="U259" i="1"/>
  <c r="V259" i="1" s="1"/>
  <c r="U90" i="1"/>
  <c r="V90" i="1" s="1"/>
  <c r="U266" i="1"/>
  <c r="V266" i="1" s="1"/>
  <c r="U82" i="1"/>
  <c r="V82" i="1" s="1"/>
  <c r="U123" i="1"/>
  <c r="V123" i="1" s="1"/>
  <c r="J355" i="1"/>
  <c r="F360" i="1" s="1"/>
  <c r="U186" i="1"/>
  <c r="V186" i="1" s="1"/>
  <c r="U136" i="1"/>
  <c r="V136" i="1" s="1"/>
  <c r="U39" i="1"/>
  <c r="V39" i="1" s="1"/>
  <c r="U86" i="1"/>
  <c r="V86" i="1" s="1"/>
  <c r="U174" i="1"/>
  <c r="V174" i="1" s="1"/>
  <c r="U52" i="1"/>
  <c r="V52" i="1" s="1"/>
  <c r="U67" i="1"/>
  <c r="V67" i="1" s="1"/>
  <c r="U145" i="1"/>
  <c r="V145" i="1" s="1"/>
  <c r="U351" i="1"/>
  <c r="V351" i="1" s="1"/>
  <c r="U87" i="1"/>
  <c r="V87" i="1" s="1"/>
  <c r="U88" i="1"/>
  <c r="V88" i="1" s="1"/>
  <c r="U245" i="1"/>
  <c r="V245" i="1" s="1"/>
  <c r="U34" i="1"/>
  <c r="V34" i="1" s="1"/>
  <c r="U242" i="1"/>
  <c r="V242" i="1" s="1"/>
  <c r="U13" i="1"/>
  <c r="V13" i="1" s="1"/>
  <c r="U210" i="1"/>
  <c r="V210" i="1" s="1"/>
  <c r="F363" i="1" l="1"/>
  <c r="F364" i="1" s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<sst xmlns="http://schemas.openxmlformats.org/spreadsheetml/2006/main" count="907" uniqueCount="364">
  <si>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</si>
  <si>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</si>
  <si>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</si>
  <si>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</si>
  <si>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</si>
  <si>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</si>
  <si>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</si>
  <si>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</si>
  <si>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</si>
  <si>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</si>
  <si>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</si>
  <si>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</si>
  <si>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</si>
  <si>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</si>
  <si>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</si>
  <si>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</si>
  <si>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</si>
  <si>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</si>
  <si>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</si>
  <si>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</si>
  <si>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</si>
  <si>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</si>
  <si>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</si>
  <si>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</si>
  <si>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</si>
  <si>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</si>
  <si>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</si>
  <si>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</si>
  <si>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</si>
  <si>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</si>
  <si>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</si>
  <si>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</si>
  <si>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</si>
  <si>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</si>
  <si>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</si>
  <si>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</si>
  <si>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</si>
  <si>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</si>
  <si>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</si>
  <si>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</si>
  <si>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</si>
  <si>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</si>
  <si>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</si>
  <si>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</si>
  <si>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</si>
  <si>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</si>
  <si>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</si>
  <si>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</si>
  <si>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</si>
  <si>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</si>
  <si>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</si>
  <si>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</si>
  <si>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</si>
  <si>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</si>
  <si>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</si>
  <si>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</si>
  <si>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</si>
  <si>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</si>
  <si>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</si>
  <si>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</si>
  <si>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</si>
  <si>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</si>
  <si>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</si>
  <si>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</si>
  <si>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</si>
  <si>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</si>
  <si>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</si>
  <si>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</si>
  <si>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</si>
  <si>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</si>
  <si>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</si>
  <si>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</si>
  <si>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</si>
  <si>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</si>
  <si>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</si>
  <si>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</si>
  <si>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</si>
  <si>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</si>
  <si>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</si>
  <si>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</si>
  <si>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</si>
  <si>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</si>
  <si>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</si>
  <si>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</si>
  <si>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</si>
  <si>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</si>
  <si>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</si>
  <si>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</si>
  <si>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</si>
  <si>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</si>
  <si>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</si>
  <si>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</si>
  <si>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</si>
  <si>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</si>
  <si>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</si>
  <si>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</si>
  <si>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</si>
  <si>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</si>
  <si>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</si>
  <si>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</si>
  <si>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</si>
  <si>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</si>
  <si>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</si>
  <si>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</si>
  <si>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</si>
  <si>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</si>
  <si>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</si>
  <si>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</si>
  <si>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</si>
  <si>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</si>
  <si>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</si>
  <si>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</si>
  <si>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</si>
  <si>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</si>
  <si>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</si>
  <si>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</si>
  <si>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</si>
  <si>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</si>
  <si>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</si>
  <si>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</si>
  <si>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</si>
  <si>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</si>
  <si>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</si>
  <si>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</si>
  <si>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</si>
  <si>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</si>
  <si>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</si>
  <si>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</si>
  <si>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</si>
  <si>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</si>
  <si>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</si>
  <si>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</si>
  <si>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</si>
  <si>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</si>
  <si>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</si>
  <si>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</si>
  <si>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</si>
  <si>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</si>
  <si>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</si>
  <si>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</si>
  <si>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</si>
  <si>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</si>
  <si>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</si>
  <si>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</si>
  <si>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</si>
  <si>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</si>
  <si>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</si>
  <si>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</si>
  <si>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</si>
  <si>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</si>
  <si>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</si>
  <si>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</si>
  <si>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</si>
  <si>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</si>
  <si>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</si>
  <si>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</si>
  <si>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</si>
  <si>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</si>
  <si>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</si>
  <si>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</si>
  <si>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</si>
  <si>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</si>
  <si>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</si>
  <si>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</si>
  <si>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</si>
  <si>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</si>
  <si>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</si>
  <si>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</si>
  <si>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</si>
  <si>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</si>
  <si>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</si>
  <si>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</si>
  <si>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</si>
  <si>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</si>
  <si>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</si>
  <si>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</si>
  <si>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</si>
  <si>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</si>
  <si>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</si>
  <si>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</si>
  <si>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</si>
  <si>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</si>
  <si>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</si>
  <si>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</si>
  <si>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</si>
  <si>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</si>
  <si>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</si>
  <si>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</si>
  <si>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</si>
  <si>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</si>
  <si>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</si>
  <si>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</si>
  <si>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</si>
  <si>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</si>
  <si>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</si>
  <si>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</si>
  <si>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</si>
  <si>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</si>
  <si>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</si>
  <si>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</si>
  <si>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</si>
  <si>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</si>
  <si>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</si>
  <si>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</si>
  <si>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</si>
  <si>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</si>
  <si>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</si>
  <si>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</si>
  <si>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</si>
  <si>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</si>
  <si>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</si>
  <si>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</si>
  <si>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</si>
  <si>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</si>
  <si>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</si>
  <si>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</si>
  <si>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</si>
  <si>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</si>
  <si>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</si>
  <si>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</si>
  <si>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</si>
  <si>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</si>
  <si>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</si>
  <si>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</si>
  <si>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</si>
  <si>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</si>
  <si>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</si>
  <si>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</si>
  <si>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</si>
  <si>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</si>
  <si>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</si>
  <si>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</si>
  <si>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</si>
  <si>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</si>
  <si>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</si>
  <si>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</si>
  <si>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</si>
  <si>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</si>
  <si>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</si>
  <si>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</si>
  <si>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</si>
  <si>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</si>
  <si>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</si>
  <si>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</si>
  <si>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</si>
  <si>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</si>
  <si>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</si>
  <si>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</si>
  <si>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</si>
  <si>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</si>
  <si>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</si>
  <si>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</si>
  <si>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</si>
  <si>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</si>
  <si>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</si>
  <si>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</si>
  <si>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</si>
  <si>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</si>
  <si>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</si>
  <si>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</si>
  <si>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</si>
  <si>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</si>
  <si>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</si>
  <si>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</si>
  <si>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</si>
  <si>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</si>
  <si>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</si>
  <si>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</si>
  <si>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</si>
  <si>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</si>
  <si>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</si>
  <si>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</si>
  <si>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</si>
  <si>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</si>
  <si>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</si>
  <si>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</si>
  <si>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</si>
  <si>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</si>
  <si>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</si>
  <si>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</si>
  <si>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</si>
  <si>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</si>
  <si>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</si>
  <si>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</si>
  <si>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</si>
  <si>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</si>
  <si>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</si>
  <si>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</si>
  <si>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</si>
  <si>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</si>
  <si>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</si>
  <si>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</si>
  <si>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</si>
  <si>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</si>
  <si>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</si>
  <si>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</si>
  <si>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</si>
  <si>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</si>
  <si>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</si>
  <si>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</si>
  <si>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</si>
  <si>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</si>
  <si>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</si>
  <si>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</si>
  <si>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</si>
  <si>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</si>
  <si>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</si>
  <si>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</si>
  <si>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</si>
  <si>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</si>
  <si>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</si>
  <si>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</si>
  <si>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</si>
  <si>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</si>
  <si>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</si>
  <si>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</si>
  <si>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</si>
  <si>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</si>
  <si>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</si>
  <si>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</si>
  <si>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</si>
  <si>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</si>
  <si>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</si>
  <si>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</si>
  <si>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</si>
  <si>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</si>
  <si>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</si>
  <si>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</si>
  <si>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</si>
  <si>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</si>
  <si>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</si>
  <si>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</si>
  <si>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</si>
  <si>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</si>
  <si>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</si>
  <si>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</si>
  <si>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</si>
  <si>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</si>
  <si>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</si>
  <si>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</si>
  <si>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</si>
  <si>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</si>
  <si>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</si>
  <si>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</si>
  <si>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</si>
  <si>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</si>
  <si>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</si>
  <si>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</si>
  <si>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</si>
  <si>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</si>
  <si>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</si>
  <si>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</si>
  <si>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</si>
  <si>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</si>
  <si>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</si>
  <si>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</si>
  <si>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</si>
  <si>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</si>
  <si>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</si>
  <si>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</si>
  <si>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Upto May'23</t>
  </si>
  <si>
    <t>For June'23</t>
  </si>
  <si>
    <t>4th Milestone 1st March'23 to 31st August'23</t>
  </si>
  <si>
    <t>Progress Percentage as on 30.06.23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</si>
</sst>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8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9" fontId="2" fillId="6" borderId="0" xfId="2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2" fillId="5" borderId="0" xfId="2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8" fillId="7" borderId="0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10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9" fontId="2" fillId="0" borderId="2" xfId="2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left" vertical="center" wrapText="1"/>
    </xf>
  </cellXfs>
  <cellStyles count="5">
    <cellStyle name="Comma" xfId="1" builtinId="3"/>
    <cellStyle name="Comma 4" xfId="4" xr:uid="{00000000-0005-0000-0000-000032000000}"/>
    <cellStyle name="Normal" xfId="0" builtinId="0"/>
    <cellStyle name="Normal 4" xfId="3" xr:uid="{00000000-0005-0000-0000-00001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5"/>
  <sheetViews>
    <sheetView showZeros="0" tabSelected="1" view="pageBreakPreview" zoomScale="93" zoomScaleNormal="93" workbookViewId="0">
      <pane xSplit="6" ySplit="3" topLeftCell="N82" activePane="bottomRight" state="frozen"/>
      <selection pane="topRight"/>
      <selection pane="bottomLeft"/>
      <selection pane="bottomRight" activeCell="R93" sqref="R93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customWidth="1"/>
    <col min="24" max="24" width="12" style="2" bestFit="1" customWidth="1"/>
    <col min="25" max="25" width="10.28515625" style="2" bestFit="1" customWidth="1"/>
    <col min="26" max="16384" width="9.140625" style="2"/>
  </cols>
  <sheetData>
    <row r="1" spans="1:25" ht="38.25" customHeight="1">
      <c r="B1" s="141" t="s">
        <v>344</v>
      </c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35"/>
    </row>
    <row r="2" spans="1:25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2" t="s">
        <v>5</v>
      </c>
      <c r="H2" s="143"/>
      <c r="I2" s="144" t="s">
        <v>6</v>
      </c>
      <c r="J2" s="144"/>
      <c r="K2" s="144" t="s">
        <v>345</v>
      </c>
      <c r="L2" s="144"/>
      <c r="M2" s="145" t="s">
        <v>346</v>
      </c>
      <c r="N2" s="146"/>
      <c r="O2" s="144" t="s">
        <v>362</v>
      </c>
      <c r="P2" s="144"/>
      <c r="Q2" s="145" t="s">
        <v>347</v>
      </c>
      <c r="R2" s="146"/>
      <c r="S2" s="36"/>
      <c r="U2" s="37"/>
      <c r="W2" s="38" t="s">
        <v>7</v>
      </c>
      <c r="X2" s="138" t="s">
        <v>360</v>
      </c>
      <c r="Y2" s="138" t="s">
        <v>361</v>
      </c>
    </row>
    <row r="3" spans="1:25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U3" s="37"/>
      <c r="W3" s="40"/>
    </row>
    <row r="4" spans="1:25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</row>
    <row r="5" spans="1:25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U5" s="99"/>
      <c r="W5" s="100"/>
    </row>
    <row r="6" spans="1:25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G6+I6+K6+O6</f>
        <v>1</v>
      </c>
      <c r="U6" s="12">
        <f>H6+J6+L6+P6</f>
        <v>48032000.000000007</v>
      </c>
      <c r="V6" s="44">
        <f>F6-U6</f>
        <v>0</v>
      </c>
      <c r="W6" s="11">
        <f>G6+I6+M6+Q6</f>
        <v>1</v>
      </c>
      <c r="X6" s="43">
        <v>1</v>
      </c>
      <c r="Y6" s="43">
        <f>W6-X6</f>
        <v>0</v>
      </c>
    </row>
    <row r="7" spans="1:25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5">
        <f t="shared" ref="T7:T70" si="0">G7+I7+K7+O7</f>
        <v>1</v>
      </c>
      <c r="U7" s="12">
        <f t="shared" ref="U7:U70" si="1">H7+J7+L7+P7</f>
        <v>48032000</v>
      </c>
      <c r="V7" s="44">
        <f t="shared" ref="V7:V70" si="2">F7-U7</f>
        <v>0</v>
      </c>
      <c r="W7" s="11">
        <f t="shared" ref="W7:W70" si="3">G7+I7+M7+Q7</f>
        <v>1</v>
      </c>
      <c r="X7" s="43">
        <v>1</v>
      </c>
      <c r="Y7" s="43">
        <f t="shared" ref="Y7:Y70" si="4">W7-X7</f>
        <v>0</v>
      </c>
    </row>
    <row r="8" spans="1:25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 t="shared" si="0"/>
        <v>0</v>
      </c>
      <c r="U8" s="12">
        <f t="shared" si="1"/>
        <v>0</v>
      </c>
      <c r="V8" s="44">
        <f t="shared" si="2"/>
        <v>0</v>
      </c>
      <c r="W8" s="11">
        <f t="shared" si="3"/>
        <v>0</v>
      </c>
      <c r="X8" s="43">
        <v>0</v>
      </c>
      <c r="Y8" s="43">
        <f t="shared" si="4"/>
        <v>0</v>
      </c>
    </row>
    <row r="9" spans="1:25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 t="shared" si="0"/>
        <v>0</v>
      </c>
      <c r="U9" s="99">
        <f t="shared" si="1"/>
        <v>0</v>
      </c>
      <c r="V9" s="103">
        <f t="shared" si="2"/>
        <v>0</v>
      </c>
      <c r="W9" s="100">
        <f t="shared" si="3"/>
        <v>0</v>
      </c>
      <c r="X9" s="102">
        <v>0</v>
      </c>
      <c r="Y9" s="43">
        <f t="shared" si="4"/>
        <v>0</v>
      </c>
    </row>
    <row r="10" spans="1:25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 t="shared" si="0"/>
        <v>0</v>
      </c>
      <c r="U10" s="116">
        <f t="shared" si="1"/>
        <v>0</v>
      </c>
      <c r="V10" s="117">
        <f t="shared" si="2"/>
        <v>0</v>
      </c>
      <c r="W10" s="118">
        <f t="shared" si="3"/>
        <v>0</v>
      </c>
      <c r="X10" s="115">
        <v>0</v>
      </c>
      <c r="Y10" s="43">
        <f t="shared" si="4"/>
        <v>0</v>
      </c>
    </row>
    <row r="11" spans="1:25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si="0"/>
        <v>1</v>
      </c>
      <c r="U11" s="12">
        <f t="shared" si="1"/>
        <v>5187456.0000000019</v>
      </c>
      <c r="V11" s="44">
        <f t="shared" si="2"/>
        <v>0</v>
      </c>
      <c r="W11" s="11">
        <f t="shared" si="3"/>
        <v>1</v>
      </c>
      <c r="X11" s="43">
        <v>1</v>
      </c>
      <c r="Y11" s="43">
        <f t="shared" si="4"/>
        <v>0</v>
      </c>
    </row>
    <row r="12" spans="1:25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8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0"/>
        <v>1</v>
      </c>
      <c r="U12" s="12">
        <f t="shared" si="1"/>
        <v>18156096.000000004</v>
      </c>
      <c r="V12" s="44">
        <f t="shared" si="2"/>
        <v>0</v>
      </c>
      <c r="W12" s="11">
        <f t="shared" si="3"/>
        <v>1</v>
      </c>
      <c r="X12" s="43">
        <v>1</v>
      </c>
      <c r="Y12" s="43">
        <f t="shared" si="4"/>
        <v>0</v>
      </c>
    </row>
    <row r="13" spans="1:25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8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0"/>
        <v>1</v>
      </c>
      <c r="U13" s="12">
        <f t="shared" si="1"/>
        <v>5187456.0000000019</v>
      </c>
      <c r="V13" s="44">
        <f t="shared" si="2"/>
        <v>0</v>
      </c>
      <c r="W13" s="11">
        <f t="shared" si="3"/>
        <v>1</v>
      </c>
      <c r="X13" s="43">
        <v>1</v>
      </c>
      <c r="Y13" s="43">
        <f t="shared" si="4"/>
        <v>0</v>
      </c>
    </row>
    <row r="14" spans="1:25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8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5">
        <f t="shared" si="0"/>
        <v>1</v>
      </c>
      <c r="U14" s="10">
        <f t="shared" si="1"/>
        <v>18156096.000000004</v>
      </c>
      <c r="V14" s="46">
        <f t="shared" si="2"/>
        <v>0</v>
      </c>
      <c r="W14" s="11">
        <f t="shared" si="3"/>
        <v>1</v>
      </c>
      <c r="X14" s="43">
        <v>1</v>
      </c>
      <c r="Y14" s="43">
        <f t="shared" si="4"/>
        <v>0</v>
      </c>
    </row>
    <row r="15" spans="1:25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8"/>
        <v>5135581.4400000013</v>
      </c>
      <c r="I15" s="23">
        <v>0.01</v>
      </c>
      <c r="J15" s="24">
        <f t="shared" ref="J15:J20" si="9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5">
        <f t="shared" si="0"/>
        <v>1</v>
      </c>
      <c r="U15" s="10">
        <f t="shared" si="1"/>
        <v>5187456.0000000009</v>
      </c>
      <c r="V15" s="46">
        <f t="shared" si="2"/>
        <v>0</v>
      </c>
      <c r="W15" s="11">
        <f t="shared" si="3"/>
        <v>1</v>
      </c>
      <c r="X15" s="43">
        <v>1</v>
      </c>
      <c r="Y15" s="43">
        <f t="shared" si="4"/>
        <v>0</v>
      </c>
    </row>
    <row r="16" spans="1:25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8"/>
        <v>2074982.4000000004</v>
      </c>
      <c r="I16" s="23">
        <v>0.6</v>
      </c>
      <c r="J16" s="24">
        <f t="shared" si="9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5">
        <f t="shared" si="0"/>
        <v>1</v>
      </c>
      <c r="U16" s="10">
        <f t="shared" si="1"/>
        <v>5187456.0000000009</v>
      </c>
      <c r="V16" s="46">
        <f t="shared" si="2"/>
        <v>0</v>
      </c>
      <c r="W16" s="11">
        <f t="shared" si="3"/>
        <v>1</v>
      </c>
      <c r="X16" s="43">
        <v>1</v>
      </c>
      <c r="Y16" s="43">
        <f t="shared" si="4"/>
        <v>0</v>
      </c>
    </row>
    <row r="17" spans="1:25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8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5">
        <f t="shared" si="0"/>
        <v>1</v>
      </c>
      <c r="U17" s="10">
        <f t="shared" si="1"/>
        <v>18156096.000000004</v>
      </c>
      <c r="V17" s="46">
        <f t="shared" si="2"/>
        <v>0</v>
      </c>
      <c r="W17" s="11">
        <f t="shared" si="3"/>
        <v>1</v>
      </c>
      <c r="X17" s="43">
        <v>1</v>
      </c>
      <c r="Y17" s="43">
        <f t="shared" si="4"/>
        <v>0</v>
      </c>
    </row>
    <row r="18" spans="1:25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8"/>
        <v>0</v>
      </c>
      <c r="I18" s="23">
        <v>1</v>
      </c>
      <c r="J18" s="24">
        <f t="shared" si="9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5">
        <f t="shared" si="0"/>
        <v>1</v>
      </c>
      <c r="U18" s="10">
        <f t="shared" si="1"/>
        <v>5187456.0000000009</v>
      </c>
      <c r="V18" s="46">
        <f t="shared" si="2"/>
        <v>0</v>
      </c>
      <c r="W18" s="11">
        <f t="shared" si="3"/>
        <v>1</v>
      </c>
      <c r="X18" s="43">
        <v>1</v>
      </c>
      <c r="Y18" s="43">
        <f t="shared" si="4"/>
        <v>0</v>
      </c>
    </row>
    <row r="19" spans="1:25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8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5">
        <f t="shared" si="0"/>
        <v>1</v>
      </c>
      <c r="U19" s="10">
        <f t="shared" si="1"/>
        <v>18156096.000000004</v>
      </c>
      <c r="V19" s="46">
        <f t="shared" si="2"/>
        <v>0</v>
      </c>
      <c r="W19" s="11">
        <f t="shared" si="3"/>
        <v>1</v>
      </c>
      <c r="X19" s="43">
        <v>1</v>
      </c>
      <c r="Y19" s="43">
        <f t="shared" si="4"/>
        <v>0</v>
      </c>
    </row>
    <row r="20" spans="1:25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8"/>
        <v>0</v>
      </c>
      <c r="I20" s="23">
        <v>0.5</v>
      </c>
      <c r="J20" s="24">
        <f t="shared" si="9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0">O20*F20</f>
        <v>2593728.0000000005</v>
      </c>
      <c r="Q20" s="27">
        <v>0.5</v>
      </c>
      <c r="R20" s="31">
        <f t="shared" si="6"/>
        <v>2593728.0000000005</v>
      </c>
      <c r="S20" s="42">
        <v>1</v>
      </c>
      <c r="T20" s="45">
        <f t="shared" si="0"/>
        <v>1</v>
      </c>
      <c r="U20" s="10">
        <f t="shared" si="1"/>
        <v>5187456.0000000009</v>
      </c>
      <c r="V20" s="46">
        <f t="shared" si="2"/>
        <v>0</v>
      </c>
      <c r="W20" s="11">
        <f t="shared" si="3"/>
        <v>1</v>
      </c>
      <c r="X20" s="43">
        <v>1</v>
      </c>
      <c r="Y20" s="43">
        <f t="shared" si="4"/>
        <v>0</v>
      </c>
    </row>
    <row r="21" spans="1:25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8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0"/>
        <v>0</v>
      </c>
      <c r="Q21" s="27"/>
      <c r="R21" s="31">
        <f t="shared" si="6"/>
        <v>0</v>
      </c>
      <c r="S21" s="42">
        <v>1</v>
      </c>
      <c r="T21" s="45">
        <f t="shared" si="0"/>
        <v>1</v>
      </c>
      <c r="U21" s="10">
        <f t="shared" si="1"/>
        <v>18156096.000000004</v>
      </c>
      <c r="V21" s="46">
        <f t="shared" si="2"/>
        <v>0</v>
      </c>
      <c r="W21" s="11">
        <f t="shared" si="3"/>
        <v>1</v>
      </c>
      <c r="X21" s="43">
        <v>1</v>
      </c>
      <c r="Y21" s="43">
        <f t="shared" si="4"/>
        <v>0</v>
      </c>
    </row>
    <row r="22" spans="1:25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8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0"/>
        <v>0</v>
      </c>
      <c r="Q22" s="27"/>
      <c r="R22" s="31">
        <f t="shared" si="6"/>
        <v>0</v>
      </c>
      <c r="S22" s="42">
        <v>1</v>
      </c>
      <c r="T22" s="45">
        <f t="shared" si="0"/>
        <v>1</v>
      </c>
      <c r="U22" s="10">
        <f t="shared" si="1"/>
        <v>5187456.0000000009</v>
      </c>
      <c r="V22" s="46">
        <f t="shared" si="2"/>
        <v>0</v>
      </c>
      <c r="W22" s="11">
        <f t="shared" si="3"/>
        <v>1</v>
      </c>
      <c r="X22" s="43">
        <v>1</v>
      </c>
      <c r="Y22" s="43">
        <f t="shared" si="4"/>
        <v>0</v>
      </c>
    </row>
    <row r="23" spans="1:25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8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0"/>
        <v>0</v>
      </c>
      <c r="Q23" s="27"/>
      <c r="R23" s="31">
        <f t="shared" si="6"/>
        <v>0</v>
      </c>
      <c r="S23" s="42">
        <v>1</v>
      </c>
      <c r="T23" s="45">
        <f t="shared" si="0"/>
        <v>1</v>
      </c>
      <c r="U23" s="10">
        <f t="shared" si="1"/>
        <v>18156096.000000007</v>
      </c>
      <c r="V23" s="46">
        <f t="shared" si="2"/>
        <v>0</v>
      </c>
      <c r="W23" s="11">
        <f t="shared" si="3"/>
        <v>1</v>
      </c>
      <c r="X23" s="43">
        <v>1</v>
      </c>
      <c r="Y23" s="43">
        <f t="shared" si="4"/>
        <v>0</v>
      </c>
    </row>
    <row r="24" spans="1:25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8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0"/>
        <v>0</v>
      </c>
      <c r="Q24" s="27"/>
      <c r="R24" s="31">
        <f t="shared" si="6"/>
        <v>0</v>
      </c>
      <c r="S24" s="42">
        <v>1</v>
      </c>
      <c r="T24" s="45">
        <f t="shared" si="0"/>
        <v>1</v>
      </c>
      <c r="U24" s="10">
        <f t="shared" si="1"/>
        <v>5187456.0000000009</v>
      </c>
      <c r="V24" s="46">
        <f t="shared" si="2"/>
        <v>0</v>
      </c>
      <c r="W24" s="11">
        <f t="shared" si="3"/>
        <v>1</v>
      </c>
      <c r="X24" s="43">
        <v>1</v>
      </c>
      <c r="Y24" s="43">
        <f t="shared" si="4"/>
        <v>0</v>
      </c>
    </row>
    <row r="25" spans="1:25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8"/>
        <v>3994341.120000001</v>
      </c>
      <c r="I25" s="23">
        <v>0.28000000000000003</v>
      </c>
      <c r="J25" s="24">
        <f t="shared" ref="J25:J41" si="11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0"/>
        <v>6499882.3680000007</v>
      </c>
      <c r="Q25" s="27">
        <v>0.1</v>
      </c>
      <c r="R25" s="31">
        <f t="shared" ref="R25:R26" si="12">Q25*F25</f>
        <v>1815609.6000000006</v>
      </c>
      <c r="S25" s="42">
        <v>1</v>
      </c>
      <c r="T25" s="45">
        <f t="shared" si="0"/>
        <v>1</v>
      </c>
      <c r="U25" s="10">
        <f t="shared" si="1"/>
        <v>18156096.000000004</v>
      </c>
      <c r="V25" s="46">
        <f t="shared" si="2"/>
        <v>0</v>
      </c>
      <c r="W25" s="11">
        <f t="shared" si="3"/>
        <v>0.74199999999999999</v>
      </c>
      <c r="X25" s="43">
        <v>0.74199999999999999</v>
      </c>
      <c r="Y25" s="43">
        <f t="shared" si="4"/>
        <v>0</v>
      </c>
    </row>
    <row r="26" spans="1:25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8"/>
        <v>0</v>
      </c>
      <c r="I26" s="23">
        <v>0.26557126823786098</v>
      </c>
      <c r="J26" s="24">
        <f t="shared" si="11"/>
        <v>2066458.9032721524</v>
      </c>
      <c r="K26" s="32">
        <v>0</v>
      </c>
      <c r="L26" s="24">
        <f t="shared" ref="L26:L41" si="13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0"/>
        <v>5714725.0967278481</v>
      </c>
      <c r="Q26" s="27">
        <v>0.33</v>
      </c>
      <c r="R26" s="31">
        <f t="shared" si="12"/>
        <v>2567790.7200000002</v>
      </c>
      <c r="S26" s="42">
        <v>1</v>
      </c>
      <c r="T26" s="45">
        <f t="shared" si="0"/>
        <v>1</v>
      </c>
      <c r="U26" s="10">
        <f t="shared" si="1"/>
        <v>7781184</v>
      </c>
      <c r="V26" s="46">
        <f t="shared" si="2"/>
        <v>0</v>
      </c>
      <c r="W26" s="11">
        <f t="shared" si="3"/>
        <v>0.595571268237861</v>
      </c>
      <c r="X26" s="43">
        <v>0.595571268237861</v>
      </c>
      <c r="Y26" s="43">
        <f t="shared" si="4"/>
        <v>0</v>
      </c>
    </row>
    <row r="27" spans="1:25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8"/>
        <v>0</v>
      </c>
      <c r="I27" s="23">
        <v>1</v>
      </c>
      <c r="J27" s="24">
        <f t="shared" si="11"/>
        <v>5187456.0000000009</v>
      </c>
      <c r="K27" s="32">
        <v>0</v>
      </c>
      <c r="L27" s="24">
        <f t="shared" si="13"/>
        <v>0</v>
      </c>
      <c r="M27" s="27">
        <v>0</v>
      </c>
      <c r="N27" s="31">
        <f t="shared" si="5"/>
        <v>0</v>
      </c>
      <c r="O27" s="23">
        <v>0</v>
      </c>
      <c r="P27" s="24">
        <f t="shared" si="10"/>
        <v>0</v>
      </c>
      <c r="Q27" s="27"/>
      <c r="R27" s="31">
        <f t="shared" si="6"/>
        <v>0</v>
      </c>
      <c r="S27" s="42">
        <v>1</v>
      </c>
      <c r="T27" s="45">
        <f t="shared" si="0"/>
        <v>1</v>
      </c>
      <c r="U27" s="10">
        <f t="shared" si="1"/>
        <v>5187456.0000000009</v>
      </c>
      <c r="V27" s="46">
        <f t="shared" si="2"/>
        <v>0</v>
      </c>
      <c r="W27" s="11">
        <f t="shared" si="3"/>
        <v>1</v>
      </c>
      <c r="X27" s="43">
        <v>1</v>
      </c>
      <c r="Y27" s="43">
        <f t="shared" si="4"/>
        <v>0</v>
      </c>
    </row>
    <row r="28" spans="1:25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8"/>
        <v>0</v>
      </c>
      <c r="I28" s="23">
        <v>0.5</v>
      </c>
      <c r="J28" s="24">
        <f t="shared" si="11"/>
        <v>2593728.0000000005</v>
      </c>
      <c r="K28" s="32">
        <v>0.5</v>
      </c>
      <c r="L28" s="24">
        <f t="shared" si="13"/>
        <v>2593728.0000000005</v>
      </c>
      <c r="M28" s="27">
        <v>0.5</v>
      </c>
      <c r="N28" s="31">
        <f t="shared" si="5"/>
        <v>2593728.0000000005</v>
      </c>
      <c r="O28" s="23">
        <v>0</v>
      </c>
      <c r="P28" s="24">
        <f t="shared" si="10"/>
        <v>0</v>
      </c>
      <c r="Q28" s="27"/>
      <c r="R28" s="31">
        <f t="shared" si="6"/>
        <v>0</v>
      </c>
      <c r="S28" s="42">
        <v>1</v>
      </c>
      <c r="T28" s="45">
        <f t="shared" si="0"/>
        <v>1</v>
      </c>
      <c r="U28" s="10">
        <f t="shared" si="1"/>
        <v>5187456.0000000009</v>
      </c>
      <c r="V28" s="46">
        <f t="shared" si="2"/>
        <v>0</v>
      </c>
      <c r="W28" s="11">
        <f t="shared" si="3"/>
        <v>1</v>
      </c>
      <c r="X28" s="43">
        <v>1</v>
      </c>
      <c r="Y28" s="43">
        <f t="shared" si="4"/>
        <v>0</v>
      </c>
    </row>
    <row r="29" spans="1:25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8"/>
        <v>0</v>
      </c>
      <c r="I29" s="23">
        <v>1</v>
      </c>
      <c r="J29" s="24">
        <f t="shared" si="11"/>
        <v>5187456.0000000009</v>
      </c>
      <c r="K29" s="32">
        <v>0</v>
      </c>
      <c r="L29" s="24">
        <f t="shared" si="13"/>
        <v>0</v>
      </c>
      <c r="M29" s="27">
        <v>0</v>
      </c>
      <c r="N29" s="31">
        <f t="shared" si="5"/>
        <v>0</v>
      </c>
      <c r="O29" s="23">
        <v>0</v>
      </c>
      <c r="P29" s="24">
        <f t="shared" si="10"/>
        <v>0</v>
      </c>
      <c r="Q29" s="27"/>
      <c r="R29" s="31">
        <f t="shared" si="6"/>
        <v>0</v>
      </c>
      <c r="S29" s="42">
        <v>1</v>
      </c>
      <c r="T29" s="45">
        <f t="shared" si="0"/>
        <v>1</v>
      </c>
      <c r="U29" s="10">
        <f t="shared" si="1"/>
        <v>5187456.0000000009</v>
      </c>
      <c r="V29" s="46">
        <f t="shared" si="2"/>
        <v>0</v>
      </c>
      <c r="W29" s="11">
        <f t="shared" si="3"/>
        <v>1</v>
      </c>
      <c r="X29" s="43">
        <v>1</v>
      </c>
      <c r="Y29" s="43">
        <f t="shared" si="4"/>
        <v>0</v>
      </c>
    </row>
    <row r="30" spans="1:25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8"/>
        <v>0</v>
      </c>
      <c r="I30" s="23">
        <v>1</v>
      </c>
      <c r="J30" s="24">
        <f t="shared" si="11"/>
        <v>5187456.0000000009</v>
      </c>
      <c r="K30" s="32">
        <v>0</v>
      </c>
      <c r="L30" s="24">
        <f t="shared" si="13"/>
        <v>0</v>
      </c>
      <c r="M30" s="27">
        <v>0</v>
      </c>
      <c r="N30" s="31">
        <f t="shared" si="5"/>
        <v>0</v>
      </c>
      <c r="O30" s="23">
        <v>0</v>
      </c>
      <c r="P30" s="24">
        <f t="shared" si="10"/>
        <v>0</v>
      </c>
      <c r="Q30" s="27"/>
      <c r="R30" s="31">
        <f t="shared" si="6"/>
        <v>0</v>
      </c>
      <c r="S30" s="42">
        <v>1</v>
      </c>
      <c r="T30" s="45">
        <f t="shared" si="0"/>
        <v>1</v>
      </c>
      <c r="U30" s="10">
        <f t="shared" si="1"/>
        <v>5187456.0000000009</v>
      </c>
      <c r="V30" s="46">
        <f t="shared" si="2"/>
        <v>0</v>
      </c>
      <c r="W30" s="11">
        <f t="shared" si="3"/>
        <v>1</v>
      </c>
      <c r="X30" s="43">
        <v>1</v>
      </c>
      <c r="Y30" s="43">
        <f t="shared" si="4"/>
        <v>0</v>
      </c>
    </row>
    <row r="31" spans="1:25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8"/>
        <v>0</v>
      </c>
      <c r="I31" s="23">
        <v>0.7</v>
      </c>
      <c r="J31" s="24">
        <f t="shared" si="11"/>
        <v>5446828.8000000007</v>
      </c>
      <c r="K31" s="32">
        <v>0.3</v>
      </c>
      <c r="L31" s="24">
        <f t="shared" si="13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0"/>
        <v>0</v>
      </c>
      <c r="Q31" s="27"/>
      <c r="R31" s="31">
        <f t="shared" si="6"/>
        <v>0</v>
      </c>
      <c r="S31" s="42">
        <v>1</v>
      </c>
      <c r="T31" s="45">
        <f t="shared" si="0"/>
        <v>1</v>
      </c>
      <c r="U31" s="10">
        <f t="shared" si="1"/>
        <v>7781184.0000000009</v>
      </c>
      <c r="V31" s="46">
        <f t="shared" si="2"/>
        <v>0</v>
      </c>
      <c r="W31" s="11">
        <f t="shared" si="3"/>
        <v>1</v>
      </c>
      <c r="X31" s="43">
        <v>1</v>
      </c>
      <c r="Y31" s="43">
        <f t="shared" si="4"/>
        <v>0</v>
      </c>
    </row>
    <row r="32" spans="1:25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8"/>
        <v>0</v>
      </c>
      <c r="I32" s="23">
        <v>0.7</v>
      </c>
      <c r="J32" s="24">
        <f t="shared" si="11"/>
        <v>5446828.8000000007</v>
      </c>
      <c r="K32" s="32">
        <v>0.3</v>
      </c>
      <c r="L32" s="24">
        <f t="shared" si="13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0"/>
        <v>0</v>
      </c>
      <c r="Q32" s="27"/>
      <c r="R32" s="31">
        <f t="shared" si="6"/>
        <v>0</v>
      </c>
      <c r="S32" s="42">
        <v>1</v>
      </c>
      <c r="T32" s="45">
        <f t="shared" si="0"/>
        <v>1</v>
      </c>
      <c r="U32" s="10">
        <f t="shared" si="1"/>
        <v>7781184.0000000009</v>
      </c>
      <c r="V32" s="46">
        <f t="shared" si="2"/>
        <v>0</v>
      </c>
      <c r="W32" s="11">
        <f t="shared" si="3"/>
        <v>0.95</v>
      </c>
      <c r="X32" s="43">
        <v>0.95</v>
      </c>
      <c r="Y32" s="43">
        <f t="shared" si="4"/>
        <v>0</v>
      </c>
    </row>
    <row r="33" spans="1:25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8"/>
        <v>0</v>
      </c>
      <c r="I33" s="23">
        <v>1</v>
      </c>
      <c r="J33" s="24">
        <f t="shared" si="11"/>
        <v>7781184.0000000009</v>
      </c>
      <c r="K33" s="32">
        <v>0</v>
      </c>
      <c r="L33" s="24">
        <f t="shared" si="13"/>
        <v>0</v>
      </c>
      <c r="M33" s="27">
        <v>0</v>
      </c>
      <c r="N33" s="31">
        <f t="shared" si="5"/>
        <v>0</v>
      </c>
      <c r="O33" s="23">
        <v>0</v>
      </c>
      <c r="P33" s="24">
        <f t="shared" si="10"/>
        <v>0</v>
      </c>
      <c r="Q33" s="27"/>
      <c r="R33" s="31">
        <f t="shared" si="6"/>
        <v>0</v>
      </c>
      <c r="S33" s="42">
        <v>1</v>
      </c>
      <c r="T33" s="45">
        <f t="shared" si="0"/>
        <v>1</v>
      </c>
      <c r="U33" s="10">
        <f t="shared" si="1"/>
        <v>7781184.0000000009</v>
      </c>
      <c r="V33" s="46">
        <f t="shared" si="2"/>
        <v>0</v>
      </c>
      <c r="W33" s="11">
        <f t="shared" si="3"/>
        <v>1</v>
      </c>
      <c r="X33" s="43">
        <v>1</v>
      </c>
      <c r="Y33" s="43">
        <f t="shared" si="4"/>
        <v>0</v>
      </c>
    </row>
    <row r="34" spans="1:25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8"/>
        <v>0</v>
      </c>
      <c r="I34" s="23">
        <v>1</v>
      </c>
      <c r="J34" s="24">
        <f t="shared" si="11"/>
        <v>7781184.0000000009</v>
      </c>
      <c r="K34" s="32">
        <v>0</v>
      </c>
      <c r="L34" s="24">
        <f t="shared" si="13"/>
        <v>0</v>
      </c>
      <c r="M34" s="27">
        <v>0</v>
      </c>
      <c r="N34" s="31">
        <f t="shared" si="5"/>
        <v>0</v>
      </c>
      <c r="O34" s="23">
        <v>0</v>
      </c>
      <c r="P34" s="24">
        <f t="shared" si="10"/>
        <v>0</v>
      </c>
      <c r="Q34" s="27"/>
      <c r="R34" s="31">
        <f t="shared" si="6"/>
        <v>0</v>
      </c>
      <c r="S34" s="42">
        <v>1</v>
      </c>
      <c r="T34" s="45">
        <f t="shared" si="0"/>
        <v>1</v>
      </c>
      <c r="U34" s="10">
        <f t="shared" si="1"/>
        <v>7781184.0000000009</v>
      </c>
      <c r="V34" s="46">
        <f t="shared" si="2"/>
        <v>0</v>
      </c>
      <c r="W34" s="11">
        <f t="shared" si="3"/>
        <v>1</v>
      </c>
      <c r="X34" s="43">
        <v>1</v>
      </c>
      <c r="Y34" s="43">
        <f t="shared" si="4"/>
        <v>0</v>
      </c>
    </row>
    <row r="35" spans="1:25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8"/>
        <v>0</v>
      </c>
      <c r="I35" s="23">
        <v>1</v>
      </c>
      <c r="J35" s="24">
        <f t="shared" si="11"/>
        <v>5187456.0000000009</v>
      </c>
      <c r="K35" s="32">
        <v>0</v>
      </c>
      <c r="L35" s="24">
        <f t="shared" si="13"/>
        <v>0</v>
      </c>
      <c r="M35" s="27">
        <v>0</v>
      </c>
      <c r="N35" s="31">
        <f t="shared" si="5"/>
        <v>0</v>
      </c>
      <c r="O35" s="23">
        <v>0</v>
      </c>
      <c r="P35" s="24">
        <f t="shared" si="10"/>
        <v>0</v>
      </c>
      <c r="Q35" s="27"/>
      <c r="R35" s="31">
        <f t="shared" si="6"/>
        <v>0</v>
      </c>
      <c r="S35" s="42">
        <v>1</v>
      </c>
      <c r="T35" s="45">
        <f t="shared" si="0"/>
        <v>1</v>
      </c>
      <c r="U35" s="10">
        <f t="shared" si="1"/>
        <v>5187456.0000000009</v>
      </c>
      <c r="V35" s="46">
        <f t="shared" si="2"/>
        <v>0</v>
      </c>
      <c r="W35" s="11">
        <f t="shared" si="3"/>
        <v>1</v>
      </c>
      <c r="X35" s="43">
        <v>1</v>
      </c>
      <c r="Y35" s="43">
        <f t="shared" si="4"/>
        <v>0</v>
      </c>
    </row>
    <row r="36" spans="1:25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8"/>
        <v>0</v>
      </c>
      <c r="I36" s="23">
        <v>1</v>
      </c>
      <c r="J36" s="24">
        <f t="shared" si="11"/>
        <v>10374912.000000002</v>
      </c>
      <c r="K36" s="32">
        <v>0</v>
      </c>
      <c r="L36" s="24">
        <f t="shared" si="13"/>
        <v>0</v>
      </c>
      <c r="M36" s="27">
        <v>0</v>
      </c>
      <c r="N36" s="31">
        <f t="shared" si="5"/>
        <v>0</v>
      </c>
      <c r="O36" s="23">
        <v>0</v>
      </c>
      <c r="P36" s="24">
        <f t="shared" si="10"/>
        <v>0</v>
      </c>
      <c r="Q36" s="27"/>
      <c r="R36" s="31">
        <f t="shared" si="6"/>
        <v>0</v>
      </c>
      <c r="S36" s="42">
        <v>1</v>
      </c>
      <c r="T36" s="45">
        <f t="shared" si="0"/>
        <v>1</v>
      </c>
      <c r="U36" s="10">
        <f t="shared" si="1"/>
        <v>10374912.000000002</v>
      </c>
      <c r="V36" s="46">
        <f t="shared" si="2"/>
        <v>0</v>
      </c>
      <c r="W36" s="11">
        <f t="shared" si="3"/>
        <v>1</v>
      </c>
      <c r="X36" s="43">
        <v>1</v>
      </c>
      <c r="Y36" s="43">
        <f t="shared" si="4"/>
        <v>0</v>
      </c>
    </row>
    <row r="37" spans="1:25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8"/>
        <v>0</v>
      </c>
      <c r="I37" s="23">
        <v>1</v>
      </c>
      <c r="J37" s="24">
        <f t="shared" si="11"/>
        <v>5187456.0000000009</v>
      </c>
      <c r="K37" s="32">
        <v>0</v>
      </c>
      <c r="L37" s="24">
        <f t="shared" si="13"/>
        <v>0</v>
      </c>
      <c r="M37" s="27">
        <v>0</v>
      </c>
      <c r="N37" s="31">
        <f t="shared" si="5"/>
        <v>0</v>
      </c>
      <c r="O37" s="23">
        <v>0</v>
      </c>
      <c r="P37" s="24">
        <f t="shared" si="10"/>
        <v>0</v>
      </c>
      <c r="Q37" s="27"/>
      <c r="R37" s="31">
        <f t="shared" si="6"/>
        <v>0</v>
      </c>
      <c r="S37" s="42">
        <v>1</v>
      </c>
      <c r="T37" s="45">
        <f t="shared" si="0"/>
        <v>1</v>
      </c>
      <c r="U37" s="10">
        <f t="shared" si="1"/>
        <v>5187456.0000000009</v>
      </c>
      <c r="V37" s="46">
        <f t="shared" si="2"/>
        <v>0</v>
      </c>
      <c r="W37" s="11">
        <f t="shared" si="3"/>
        <v>1</v>
      </c>
      <c r="X37" s="43">
        <v>1</v>
      </c>
      <c r="Y37" s="43">
        <f t="shared" si="4"/>
        <v>0</v>
      </c>
    </row>
    <row r="38" spans="1:25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8"/>
        <v>0</v>
      </c>
      <c r="I38" s="23">
        <v>1</v>
      </c>
      <c r="J38" s="24">
        <f t="shared" si="11"/>
        <v>5187456.0000000009</v>
      </c>
      <c r="K38" s="32">
        <v>0</v>
      </c>
      <c r="L38" s="24">
        <f t="shared" si="13"/>
        <v>0</v>
      </c>
      <c r="M38" s="27">
        <v>0</v>
      </c>
      <c r="N38" s="31">
        <f t="shared" si="5"/>
        <v>0</v>
      </c>
      <c r="O38" s="23">
        <v>0</v>
      </c>
      <c r="P38" s="24">
        <f t="shared" si="10"/>
        <v>0</v>
      </c>
      <c r="Q38" s="27"/>
      <c r="R38" s="31">
        <f t="shared" si="6"/>
        <v>0</v>
      </c>
      <c r="S38" s="42">
        <v>1</v>
      </c>
      <c r="T38" s="45">
        <f t="shared" si="0"/>
        <v>1</v>
      </c>
      <c r="U38" s="10">
        <f t="shared" si="1"/>
        <v>5187456.0000000009</v>
      </c>
      <c r="V38" s="46">
        <f t="shared" si="2"/>
        <v>0</v>
      </c>
      <c r="W38" s="11">
        <f t="shared" si="3"/>
        <v>1</v>
      </c>
      <c r="X38" s="43">
        <v>1</v>
      </c>
      <c r="Y38" s="43">
        <f t="shared" si="4"/>
        <v>0</v>
      </c>
    </row>
    <row r="39" spans="1:25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8"/>
        <v>0</v>
      </c>
      <c r="I39" s="23">
        <v>0.95</v>
      </c>
      <c r="J39" s="24">
        <f t="shared" si="11"/>
        <v>2464041.6000000006</v>
      </c>
      <c r="K39" s="32">
        <v>0.05</v>
      </c>
      <c r="L39" s="24">
        <f t="shared" si="13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0"/>
        <v>0</v>
      </c>
      <c r="Q39" s="27"/>
      <c r="R39" s="31">
        <f t="shared" si="6"/>
        <v>0</v>
      </c>
      <c r="S39" s="42">
        <v>1</v>
      </c>
      <c r="T39" s="45">
        <f t="shared" si="0"/>
        <v>1</v>
      </c>
      <c r="U39" s="10">
        <f t="shared" si="1"/>
        <v>2593728.0000000005</v>
      </c>
      <c r="V39" s="46">
        <f t="shared" si="2"/>
        <v>0</v>
      </c>
      <c r="W39" s="11">
        <f t="shared" si="3"/>
        <v>1</v>
      </c>
      <c r="X39" s="43">
        <v>1</v>
      </c>
      <c r="Y39" s="43">
        <f t="shared" si="4"/>
        <v>0</v>
      </c>
    </row>
    <row r="40" spans="1:25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8"/>
        <v>0</v>
      </c>
      <c r="I40" s="23">
        <v>1</v>
      </c>
      <c r="J40" s="24">
        <f t="shared" si="11"/>
        <v>1296864.0000000002</v>
      </c>
      <c r="K40" s="32">
        <v>0</v>
      </c>
      <c r="L40" s="24">
        <f t="shared" si="13"/>
        <v>0</v>
      </c>
      <c r="M40" s="27">
        <v>0</v>
      </c>
      <c r="N40" s="31">
        <f t="shared" si="5"/>
        <v>0</v>
      </c>
      <c r="O40" s="23">
        <v>0</v>
      </c>
      <c r="P40" s="24">
        <f t="shared" si="10"/>
        <v>0</v>
      </c>
      <c r="Q40" s="27"/>
      <c r="R40" s="31">
        <f t="shared" si="6"/>
        <v>0</v>
      </c>
      <c r="S40" s="42">
        <v>1</v>
      </c>
      <c r="T40" s="45">
        <f t="shared" si="0"/>
        <v>1</v>
      </c>
      <c r="U40" s="10">
        <f t="shared" si="1"/>
        <v>1296864.0000000002</v>
      </c>
      <c r="V40" s="46">
        <f t="shared" si="2"/>
        <v>0</v>
      </c>
      <c r="W40" s="11">
        <f t="shared" si="3"/>
        <v>1</v>
      </c>
      <c r="X40" s="43">
        <v>1</v>
      </c>
      <c r="Y40" s="43">
        <f t="shared" si="4"/>
        <v>0</v>
      </c>
    </row>
    <row r="41" spans="1:25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8"/>
        <v>0</v>
      </c>
      <c r="I41" s="23">
        <v>0</v>
      </c>
      <c r="J41" s="24">
        <f t="shared" si="11"/>
        <v>0</v>
      </c>
      <c r="K41" s="32">
        <v>1</v>
      </c>
      <c r="L41" s="24">
        <f t="shared" si="13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0"/>
        <v>0</v>
      </c>
      <c r="Q41" s="27"/>
      <c r="R41" s="31">
        <f t="shared" si="6"/>
        <v>0</v>
      </c>
      <c r="S41" s="42">
        <v>1</v>
      </c>
      <c r="T41" s="45">
        <f t="shared" si="0"/>
        <v>1</v>
      </c>
      <c r="U41" s="10">
        <f t="shared" si="1"/>
        <v>1296864.0000000002</v>
      </c>
      <c r="V41" s="46">
        <f t="shared" si="2"/>
        <v>0</v>
      </c>
      <c r="W41" s="11">
        <f t="shared" si="3"/>
        <v>1</v>
      </c>
      <c r="X41" s="43">
        <v>1</v>
      </c>
      <c r="Y41" s="43">
        <f t="shared" si="4"/>
        <v>0</v>
      </c>
    </row>
    <row r="42" spans="1:25" s="119" customFormat="1" ht="21.95" customHeight="1">
      <c r="A42" s="105"/>
      <c r="B42" s="106" t="s">
        <v>127</v>
      </c>
      <c r="C42" s="120" t="s">
        <v>128</v>
      </c>
      <c r="D42" s="108">
        <f>+D3*0.27</f>
        <v>259372800.00000003</v>
      </c>
      <c r="E42" s="108"/>
      <c r="F42" s="109"/>
      <c r="G42" s="110"/>
      <c r="H42" s="109"/>
      <c r="I42" s="110"/>
      <c r="J42" s="109"/>
      <c r="K42" s="111">
        <v>0</v>
      </c>
      <c r="L42" s="109"/>
      <c r="M42" s="112">
        <v>0</v>
      </c>
      <c r="N42" s="113">
        <f t="shared" si="5"/>
        <v>0</v>
      </c>
      <c r="O42" s="109">
        <v>0</v>
      </c>
      <c r="P42" s="109"/>
      <c r="Q42" s="112"/>
      <c r="R42" s="113">
        <f t="shared" si="6"/>
        <v>0</v>
      </c>
      <c r="S42" s="114"/>
      <c r="T42" s="115">
        <f t="shared" si="0"/>
        <v>0</v>
      </c>
      <c r="U42" s="116">
        <f t="shared" si="1"/>
        <v>0</v>
      </c>
      <c r="V42" s="117">
        <f t="shared" si="2"/>
        <v>0</v>
      </c>
      <c r="W42" s="118">
        <f t="shared" si="3"/>
        <v>0</v>
      </c>
      <c r="X42" s="115">
        <v>0</v>
      </c>
      <c r="Y42" s="43">
        <f t="shared" si="4"/>
        <v>0</v>
      </c>
    </row>
    <row r="43" spans="1:25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4">+O43*$F43</f>
        <v>0</v>
      </c>
      <c r="Q43" s="27"/>
      <c r="R43" s="31">
        <f t="shared" si="6"/>
        <v>0</v>
      </c>
      <c r="S43" s="42">
        <v>0.8</v>
      </c>
      <c r="T43" s="45">
        <f t="shared" si="0"/>
        <v>0.8</v>
      </c>
      <c r="U43" s="10">
        <f t="shared" si="1"/>
        <v>6224947.2000000011</v>
      </c>
      <c r="V43" s="46">
        <f t="shared" si="2"/>
        <v>1556236.7999999998</v>
      </c>
      <c r="W43" s="11">
        <f t="shared" si="3"/>
        <v>0.8</v>
      </c>
      <c r="X43" s="43">
        <v>0.8</v>
      </c>
      <c r="Y43" s="43">
        <f t="shared" si="4"/>
        <v>0</v>
      </c>
    </row>
    <row r="44" spans="1:25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4"/>
        <v>0</v>
      </c>
      <c r="Q44" s="27"/>
      <c r="R44" s="31">
        <f t="shared" si="6"/>
        <v>0</v>
      </c>
      <c r="S44" s="42">
        <v>0.2</v>
      </c>
      <c r="T44" s="45">
        <f t="shared" si="0"/>
        <v>0.2</v>
      </c>
      <c r="U44" s="10">
        <f t="shared" si="1"/>
        <v>1556236.8000000003</v>
      </c>
      <c r="V44" s="46">
        <f t="shared" si="2"/>
        <v>-1556236.8000000003</v>
      </c>
      <c r="W44" s="11">
        <f t="shared" si="3"/>
        <v>0.2</v>
      </c>
      <c r="X44" s="43">
        <v>0.2</v>
      </c>
      <c r="Y44" s="43">
        <f t="shared" si="4"/>
        <v>0</v>
      </c>
    </row>
    <row r="45" spans="1:25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4"/>
        <v>0</v>
      </c>
      <c r="Q45" s="27"/>
      <c r="R45" s="31">
        <f t="shared" si="6"/>
        <v>0</v>
      </c>
      <c r="S45" s="42">
        <v>0.8</v>
      </c>
      <c r="T45" s="45">
        <f t="shared" si="0"/>
        <v>0.8</v>
      </c>
      <c r="U45" s="10">
        <f t="shared" si="1"/>
        <v>4149964.8000000007</v>
      </c>
      <c r="V45" s="46">
        <f t="shared" si="2"/>
        <v>1037491.2000000002</v>
      </c>
      <c r="W45" s="11">
        <f t="shared" si="3"/>
        <v>0.8</v>
      </c>
      <c r="X45" s="43">
        <v>0.8</v>
      </c>
      <c r="Y45" s="43">
        <f t="shared" si="4"/>
        <v>0</v>
      </c>
    </row>
    <row r="46" spans="1:25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4"/>
        <v>0</v>
      </c>
      <c r="Q46" s="27"/>
      <c r="R46" s="31">
        <f t="shared" si="6"/>
        <v>0</v>
      </c>
      <c r="S46" s="42">
        <v>0.2</v>
      </c>
      <c r="T46" s="45">
        <f t="shared" si="0"/>
        <v>0.2</v>
      </c>
      <c r="U46" s="10">
        <f t="shared" si="1"/>
        <v>1037491.2000000002</v>
      </c>
      <c r="V46" s="46">
        <f t="shared" si="2"/>
        <v>-1037491.2000000002</v>
      </c>
      <c r="W46" s="11">
        <f t="shared" si="3"/>
        <v>0.2</v>
      </c>
      <c r="X46" s="43">
        <v>0.2</v>
      </c>
      <c r="Y46" s="43">
        <f t="shared" si="4"/>
        <v>0</v>
      </c>
    </row>
    <row r="47" spans="1:25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4"/>
        <v>0</v>
      </c>
      <c r="Q47" s="27"/>
      <c r="R47" s="31">
        <f t="shared" si="6"/>
        <v>0</v>
      </c>
      <c r="S47" s="42">
        <v>0.8</v>
      </c>
      <c r="T47" s="45">
        <f t="shared" si="0"/>
        <v>0.8</v>
      </c>
      <c r="U47" s="10">
        <f t="shared" si="1"/>
        <v>6224947.2000000002</v>
      </c>
      <c r="V47" s="46">
        <f t="shared" si="2"/>
        <v>1556236.8000000007</v>
      </c>
      <c r="W47" s="11">
        <f t="shared" si="3"/>
        <v>0.8</v>
      </c>
      <c r="X47" s="43">
        <v>0.8</v>
      </c>
      <c r="Y47" s="43">
        <f t="shared" si="4"/>
        <v>0</v>
      </c>
    </row>
    <row r="48" spans="1:25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4"/>
        <v>0</v>
      </c>
      <c r="Q48" s="27"/>
      <c r="R48" s="31">
        <f t="shared" si="6"/>
        <v>0</v>
      </c>
      <c r="S48" s="42">
        <v>0.2</v>
      </c>
      <c r="T48" s="45">
        <f t="shared" si="0"/>
        <v>0.2</v>
      </c>
      <c r="U48" s="10">
        <f t="shared" si="1"/>
        <v>1556236.8000000003</v>
      </c>
      <c r="V48" s="46">
        <f t="shared" si="2"/>
        <v>-1556236.8000000003</v>
      </c>
      <c r="W48" s="11">
        <f t="shared" si="3"/>
        <v>0.2</v>
      </c>
      <c r="X48" s="43">
        <v>0.2</v>
      </c>
      <c r="Y48" s="43">
        <f t="shared" si="4"/>
        <v>0</v>
      </c>
    </row>
    <row r="49" spans="1:25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4"/>
        <v>0</v>
      </c>
      <c r="Q49" s="27"/>
      <c r="R49" s="31">
        <f t="shared" si="6"/>
        <v>0</v>
      </c>
      <c r="S49" s="42">
        <v>0.8</v>
      </c>
      <c r="T49" s="45">
        <f t="shared" si="0"/>
        <v>0.8</v>
      </c>
      <c r="U49" s="10">
        <f t="shared" si="1"/>
        <v>6224947.2000000011</v>
      </c>
      <c r="V49" s="46">
        <f t="shared" si="2"/>
        <v>1556236.7999999998</v>
      </c>
      <c r="W49" s="11">
        <f t="shared" si="3"/>
        <v>0.8</v>
      </c>
      <c r="X49" s="43">
        <v>0.8</v>
      </c>
      <c r="Y49" s="43">
        <f t="shared" si="4"/>
        <v>0</v>
      </c>
    </row>
    <row r="50" spans="1:25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4"/>
        <v>0</v>
      </c>
      <c r="Q50" s="27"/>
      <c r="R50" s="31">
        <f t="shared" si="6"/>
        <v>0</v>
      </c>
      <c r="S50" s="42">
        <v>0.2</v>
      </c>
      <c r="T50" s="45">
        <f t="shared" si="0"/>
        <v>0.2</v>
      </c>
      <c r="U50" s="10">
        <f t="shared" si="1"/>
        <v>1556236.8000000003</v>
      </c>
      <c r="V50" s="46">
        <f t="shared" si="2"/>
        <v>-1556236.8000000003</v>
      </c>
      <c r="W50" s="11">
        <f t="shared" si="3"/>
        <v>0.2</v>
      </c>
      <c r="X50" s="43">
        <v>0.2</v>
      </c>
      <c r="Y50" s="43">
        <f t="shared" si="4"/>
        <v>0</v>
      </c>
    </row>
    <row r="51" spans="1:25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4"/>
        <v>0</v>
      </c>
      <c r="Q51" s="27"/>
      <c r="R51" s="31">
        <f t="shared" si="6"/>
        <v>0</v>
      </c>
      <c r="S51" s="42">
        <v>0.8</v>
      </c>
      <c r="T51" s="45">
        <f t="shared" si="0"/>
        <v>0.8</v>
      </c>
      <c r="U51" s="10">
        <f t="shared" si="1"/>
        <v>20749824.000000004</v>
      </c>
      <c r="V51" s="46">
        <f t="shared" si="2"/>
        <v>5187456</v>
      </c>
      <c r="W51" s="11">
        <f t="shared" si="3"/>
        <v>0.8</v>
      </c>
      <c r="X51" s="43">
        <v>0.8</v>
      </c>
      <c r="Y51" s="43">
        <f t="shared" si="4"/>
        <v>0</v>
      </c>
    </row>
    <row r="52" spans="1:25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5">
        <f t="shared" si="0"/>
        <v>0.2</v>
      </c>
      <c r="U52" s="10">
        <f t="shared" si="1"/>
        <v>5187456.0000000009</v>
      </c>
      <c r="V52" s="46">
        <f t="shared" si="2"/>
        <v>-5187456.0000000009</v>
      </c>
      <c r="W52" s="11">
        <f t="shared" si="3"/>
        <v>0.2</v>
      </c>
      <c r="X52" s="43">
        <v>0.2</v>
      </c>
      <c r="Y52" s="43">
        <f t="shared" si="4"/>
        <v>0</v>
      </c>
    </row>
    <row r="53" spans="1:25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5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5">
        <f t="shared" si="0"/>
        <v>0.8</v>
      </c>
      <c r="U53" s="10">
        <f t="shared" si="1"/>
        <v>8299929.6000000015</v>
      </c>
      <c r="V53" s="46">
        <f t="shared" si="2"/>
        <v>2074982.4000000004</v>
      </c>
      <c r="W53" s="11">
        <f t="shared" si="3"/>
        <v>0.8</v>
      </c>
      <c r="X53" s="43">
        <v>0.8</v>
      </c>
      <c r="Y53" s="43">
        <f t="shared" si="4"/>
        <v>0</v>
      </c>
    </row>
    <row r="54" spans="1:25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5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5">
        <f t="shared" si="0"/>
        <v>0.2</v>
      </c>
      <c r="U54" s="10">
        <f t="shared" si="1"/>
        <v>2074982.4000000004</v>
      </c>
      <c r="V54" s="46">
        <f t="shared" si="2"/>
        <v>-2074982.4000000004</v>
      </c>
      <c r="W54" s="11">
        <f t="shared" si="3"/>
        <v>0.2</v>
      </c>
      <c r="X54" s="43">
        <v>0.2</v>
      </c>
      <c r="Y54" s="43">
        <f t="shared" si="4"/>
        <v>0</v>
      </c>
    </row>
    <row r="55" spans="1:25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5"/>
        <v>10374912.000000002</v>
      </c>
      <c r="G55" s="23">
        <v>0</v>
      </c>
      <c r="H55" s="24">
        <v>0</v>
      </c>
      <c r="I55" s="23">
        <v>0.8</v>
      </c>
      <c r="J55" s="24">
        <f t="shared" ref="J55" si="16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5">
        <f t="shared" si="0"/>
        <v>0.8</v>
      </c>
      <c r="U55" s="10">
        <f t="shared" si="1"/>
        <v>8299929.6000000015</v>
      </c>
      <c r="V55" s="46">
        <f t="shared" si="2"/>
        <v>2074982.4000000004</v>
      </c>
      <c r="W55" s="11">
        <f t="shared" si="3"/>
        <v>0.8</v>
      </c>
      <c r="X55" s="43">
        <v>0.8</v>
      </c>
      <c r="Y55" s="43">
        <f t="shared" si="4"/>
        <v>0</v>
      </c>
    </row>
    <row r="56" spans="1:25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5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5">
        <f t="shared" si="0"/>
        <v>0.2</v>
      </c>
      <c r="U56" s="10">
        <f t="shared" si="1"/>
        <v>2074982.4000000004</v>
      </c>
      <c r="V56" s="46">
        <f t="shared" si="2"/>
        <v>-2074982.4000000004</v>
      </c>
      <c r="W56" s="11">
        <f t="shared" si="3"/>
        <v>0.2</v>
      </c>
      <c r="X56" s="43">
        <v>0.2</v>
      </c>
      <c r="Y56" s="43">
        <f t="shared" si="4"/>
        <v>0</v>
      </c>
    </row>
    <row r="57" spans="1:25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5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5">
        <f t="shared" si="0"/>
        <v>0.8</v>
      </c>
      <c r="U57" s="10">
        <f t="shared" si="1"/>
        <v>8299929.6000000015</v>
      </c>
      <c r="V57" s="46">
        <f t="shared" si="2"/>
        <v>2074982.4000000004</v>
      </c>
      <c r="W57" s="11">
        <f t="shared" si="3"/>
        <v>0.8</v>
      </c>
      <c r="X57" s="43">
        <v>0.8</v>
      </c>
      <c r="Y57" s="43">
        <f t="shared" si="4"/>
        <v>0</v>
      </c>
    </row>
    <row r="58" spans="1:25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5">
        <f t="shared" si="0"/>
        <v>0.2</v>
      </c>
      <c r="U58" s="10">
        <f t="shared" si="1"/>
        <v>2074982.4000000004</v>
      </c>
      <c r="V58" s="46">
        <f t="shared" si="2"/>
        <v>-2074982.4000000004</v>
      </c>
      <c r="W58" s="11">
        <f t="shared" si="3"/>
        <v>0.2</v>
      </c>
      <c r="X58" s="43">
        <v>0.2</v>
      </c>
      <c r="Y58" s="43">
        <f t="shared" si="4"/>
        <v>0</v>
      </c>
    </row>
    <row r="59" spans="1:25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7">+I59*$F59</f>
        <v>0</v>
      </c>
      <c r="K59" s="32">
        <v>0.8</v>
      </c>
      <c r="L59" s="24">
        <f t="shared" ref="L59:L66" si="18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5">
        <f t="shared" si="0"/>
        <v>0.8</v>
      </c>
      <c r="U59" s="10">
        <f t="shared" si="1"/>
        <v>8299929.6000000015</v>
      </c>
      <c r="V59" s="46">
        <f t="shared" si="2"/>
        <v>2074982.4000000004</v>
      </c>
      <c r="W59" s="11">
        <f t="shared" si="3"/>
        <v>0.8</v>
      </c>
      <c r="X59" s="43">
        <v>0.8</v>
      </c>
      <c r="Y59" s="43">
        <f t="shared" si="4"/>
        <v>0</v>
      </c>
    </row>
    <row r="60" spans="1:25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0.2</v>
      </c>
      <c r="N60" s="31">
        <f>M60*F59</f>
        <v>2074982.4000000004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5">
        <f t="shared" si="0"/>
        <v>0.2</v>
      </c>
      <c r="U60" s="10">
        <f t="shared" si="1"/>
        <v>2074982.4000000004</v>
      </c>
      <c r="V60" s="46">
        <f t="shared" si="2"/>
        <v>-2074982.4000000004</v>
      </c>
      <c r="W60" s="11">
        <f t="shared" si="3"/>
        <v>0.2</v>
      </c>
      <c r="X60" s="43">
        <v>0.2</v>
      </c>
      <c r="Y60" s="43">
        <f t="shared" si="4"/>
        <v>0</v>
      </c>
    </row>
    <row r="61" spans="1:25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17"/>
        <v>0</v>
      </c>
      <c r="K61" s="32">
        <v>0.8</v>
      </c>
      <c r="L61" s="24">
        <f t="shared" si="18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5">
        <f t="shared" si="0"/>
        <v>0.8</v>
      </c>
      <c r="U61" s="10">
        <f t="shared" si="1"/>
        <v>4149964.8000000007</v>
      </c>
      <c r="V61" s="46">
        <f t="shared" si="2"/>
        <v>1037491.2000000002</v>
      </c>
      <c r="W61" s="11">
        <f t="shared" si="3"/>
        <v>0.8</v>
      </c>
      <c r="X61" s="43">
        <v>0.8</v>
      </c>
      <c r="Y61" s="43">
        <f t="shared" si="4"/>
        <v>0</v>
      </c>
    </row>
    <row r="62" spans="1:25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0.08</v>
      </c>
      <c r="N62" s="31">
        <f>M62*F61</f>
        <v>414996.4800000001</v>
      </c>
      <c r="O62" s="23">
        <v>0</v>
      </c>
      <c r="P62" s="24">
        <f>O62*F61</f>
        <v>0</v>
      </c>
      <c r="Q62" s="139"/>
      <c r="R62" s="31">
        <f t="shared" si="6"/>
        <v>0</v>
      </c>
      <c r="S62" s="42">
        <v>0.2</v>
      </c>
      <c r="T62" s="45">
        <f t="shared" si="0"/>
        <v>0.2</v>
      </c>
      <c r="U62" s="10">
        <f t="shared" si="1"/>
        <v>1037491.2000000002</v>
      </c>
      <c r="V62" s="46">
        <f t="shared" si="2"/>
        <v>-1037491.2000000002</v>
      </c>
      <c r="W62" s="11">
        <f t="shared" si="3"/>
        <v>0.08</v>
      </c>
      <c r="X62" s="43">
        <v>0</v>
      </c>
      <c r="Y62" s="43">
        <f t="shared" si="4"/>
        <v>0.08</v>
      </c>
    </row>
    <row r="63" spans="1:25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17"/>
        <v>0</v>
      </c>
      <c r="K63" s="32">
        <v>0.8</v>
      </c>
      <c r="L63" s="24">
        <f t="shared" si="18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5">
        <f t="shared" si="0"/>
        <v>0.8</v>
      </c>
      <c r="U63" s="10">
        <f t="shared" si="1"/>
        <v>4149964.8000000007</v>
      </c>
      <c r="V63" s="46">
        <f t="shared" si="2"/>
        <v>1037491.2000000002</v>
      </c>
      <c r="W63" s="11">
        <f t="shared" si="3"/>
        <v>0.8</v>
      </c>
      <c r="X63" s="43">
        <v>0.8</v>
      </c>
      <c r="Y63" s="43">
        <f t="shared" si="4"/>
        <v>0</v>
      </c>
    </row>
    <row r="64" spans="1:25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17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139"/>
      <c r="R64" s="31">
        <f t="shared" si="6"/>
        <v>0</v>
      </c>
      <c r="S64" s="42">
        <v>0.2</v>
      </c>
      <c r="T64" s="45">
        <f t="shared" si="0"/>
        <v>0.2</v>
      </c>
      <c r="U64" s="10">
        <f t="shared" si="1"/>
        <v>1037491.2000000002</v>
      </c>
      <c r="V64" s="46">
        <f t="shared" si="2"/>
        <v>-1037491.2000000002</v>
      </c>
      <c r="W64" s="11">
        <f t="shared" si="3"/>
        <v>0</v>
      </c>
      <c r="X64" s="43">
        <v>0</v>
      </c>
      <c r="Y64" s="43">
        <f t="shared" si="4"/>
        <v>0</v>
      </c>
    </row>
    <row r="65" spans="1:25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17"/>
        <v>0</v>
      </c>
      <c r="K65" s="32">
        <v>0</v>
      </c>
      <c r="L65" s="24">
        <f t="shared" si="18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139"/>
      <c r="R65" s="31">
        <f t="shared" si="6"/>
        <v>0</v>
      </c>
      <c r="S65" s="42">
        <v>0.8</v>
      </c>
      <c r="T65" s="45">
        <f t="shared" si="0"/>
        <v>0.8</v>
      </c>
      <c r="U65" s="10">
        <f t="shared" si="1"/>
        <v>4149964.8000000007</v>
      </c>
      <c r="V65" s="46">
        <f t="shared" si="2"/>
        <v>1037491.2000000002</v>
      </c>
      <c r="W65" s="11">
        <f t="shared" si="3"/>
        <v>0</v>
      </c>
      <c r="X65" s="43">
        <v>0</v>
      </c>
      <c r="Y65" s="43">
        <f t="shared" si="4"/>
        <v>0</v>
      </c>
    </row>
    <row r="66" spans="1:25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17"/>
        <v>0</v>
      </c>
      <c r="K66" s="32">
        <v>0</v>
      </c>
      <c r="L66" s="24">
        <f t="shared" si="18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139"/>
      <c r="R66" s="31">
        <f t="shared" si="6"/>
        <v>0</v>
      </c>
      <c r="S66" s="42">
        <v>0.2</v>
      </c>
      <c r="T66" s="45">
        <f t="shared" si="0"/>
        <v>0.2</v>
      </c>
      <c r="U66" s="10">
        <f t="shared" si="1"/>
        <v>1037491.2000000002</v>
      </c>
      <c r="V66" s="46">
        <f t="shared" si="2"/>
        <v>-1037491.2000000002</v>
      </c>
      <c r="W66" s="11">
        <f t="shared" si="3"/>
        <v>0</v>
      </c>
      <c r="X66" s="43">
        <v>0</v>
      </c>
      <c r="Y66" s="43">
        <f t="shared" si="4"/>
        <v>0</v>
      </c>
    </row>
    <row r="67" spans="1:25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17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5">
        <f t="shared" si="0"/>
        <v>0.8</v>
      </c>
      <c r="U67" s="10">
        <f t="shared" si="1"/>
        <v>4149964.8000000007</v>
      </c>
      <c r="V67" s="46">
        <f t="shared" si="2"/>
        <v>1037491.2000000002</v>
      </c>
      <c r="W67" s="11">
        <f t="shared" si="3"/>
        <v>0.8</v>
      </c>
      <c r="X67" s="43">
        <v>0.8</v>
      </c>
      <c r="Y67" s="43">
        <f t="shared" si="4"/>
        <v>0</v>
      </c>
    </row>
    <row r="68" spans="1:25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5">
        <f t="shared" si="0"/>
        <v>0.2</v>
      </c>
      <c r="U68" s="10">
        <f t="shared" si="1"/>
        <v>1037491.2000000002</v>
      </c>
      <c r="V68" s="46">
        <f t="shared" si="2"/>
        <v>-1037491.2000000002</v>
      </c>
      <c r="W68" s="11">
        <f t="shared" si="3"/>
        <v>0.2</v>
      </c>
      <c r="X68" s="43">
        <v>0.2</v>
      </c>
      <c r="Y68" s="43">
        <f t="shared" si="4"/>
        <v>0</v>
      </c>
    </row>
    <row r="69" spans="1:25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>
        <v>0.4</v>
      </c>
      <c r="R69" s="31">
        <f t="shared" si="6"/>
        <v>2074982.4000000004</v>
      </c>
      <c r="S69" s="42">
        <v>0.8</v>
      </c>
      <c r="T69" s="45">
        <f t="shared" si="0"/>
        <v>0.8</v>
      </c>
      <c r="U69" s="10">
        <f t="shared" si="1"/>
        <v>4149964.8000000007</v>
      </c>
      <c r="V69" s="46">
        <f t="shared" si="2"/>
        <v>1037491.2000000002</v>
      </c>
      <c r="W69" s="11">
        <f t="shared" si="3"/>
        <v>0.8</v>
      </c>
      <c r="X69" s="43">
        <v>0.8</v>
      </c>
      <c r="Y69" s="43">
        <f t="shared" si="4"/>
        <v>0</v>
      </c>
    </row>
    <row r="70" spans="1:25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139">
        <v>0.18</v>
      </c>
      <c r="R70" s="31">
        <f>Q70*F69</f>
        <v>933742.08000000019</v>
      </c>
      <c r="S70" s="42">
        <v>0.2</v>
      </c>
      <c r="T70" s="45">
        <f t="shared" si="0"/>
        <v>0.2</v>
      </c>
      <c r="U70" s="10">
        <f t="shared" si="1"/>
        <v>1037491.2000000002</v>
      </c>
      <c r="V70" s="46">
        <f t="shared" si="2"/>
        <v>-1037491.2000000002</v>
      </c>
      <c r="W70" s="11">
        <f t="shared" si="3"/>
        <v>0.18</v>
      </c>
      <c r="X70" s="43">
        <v>0.1</v>
      </c>
      <c r="Y70" s="43">
        <f t="shared" si="4"/>
        <v>7.9999999999999988E-2</v>
      </c>
    </row>
    <row r="71" spans="1:25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19">+I71*$F71</f>
        <v>0</v>
      </c>
      <c r="K71" s="32">
        <v>0.8</v>
      </c>
      <c r="L71" s="24">
        <f t="shared" ref="L71:L77" si="20">+K71*$F71</f>
        <v>4149964.8000000007</v>
      </c>
      <c r="M71" s="27">
        <v>0.8</v>
      </c>
      <c r="N71" s="31">
        <f t="shared" ref="N71:N134" si="21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2">Q71*F71</f>
        <v>0</v>
      </c>
      <c r="S71" s="42">
        <v>0.8</v>
      </c>
      <c r="T71" s="45">
        <f t="shared" ref="T71:T134" si="23">G71+I71+K71+O71</f>
        <v>0.8</v>
      </c>
      <c r="U71" s="10">
        <f t="shared" ref="U71:U134" si="24">H71+J71+L71+P71</f>
        <v>4149964.8000000007</v>
      </c>
      <c r="V71" s="46">
        <f t="shared" ref="V71:V134" si="25">F71-U71</f>
        <v>1037491.2000000002</v>
      </c>
      <c r="W71" s="11">
        <f t="shared" ref="W71:W134" si="26">G71+I71+M71+Q71</f>
        <v>0.8</v>
      </c>
      <c r="X71" s="43">
        <v>0.8</v>
      </c>
      <c r="Y71" s="43">
        <f t="shared" ref="Y71:Y134" si="27">W71-X71</f>
        <v>0</v>
      </c>
    </row>
    <row r="72" spans="1:25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5">
        <f t="shared" si="23"/>
        <v>0.2</v>
      </c>
      <c r="U72" s="10">
        <f t="shared" si="24"/>
        <v>1037491.2000000002</v>
      </c>
      <c r="V72" s="46">
        <f t="shared" si="25"/>
        <v>-1037491.2000000002</v>
      </c>
      <c r="W72" s="11">
        <f t="shared" si="26"/>
        <v>0.2</v>
      </c>
      <c r="X72" s="43">
        <v>0.2</v>
      </c>
      <c r="Y72" s="43">
        <f t="shared" si="27"/>
        <v>0</v>
      </c>
    </row>
    <row r="73" spans="1:25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19"/>
        <v>0</v>
      </c>
      <c r="K73" s="32">
        <v>0</v>
      </c>
      <c r="L73" s="24">
        <f t="shared" si="20"/>
        <v>0</v>
      </c>
      <c r="M73" s="27">
        <v>0</v>
      </c>
      <c r="N73" s="31">
        <f t="shared" si="21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2"/>
        <v>4149964.8000000007</v>
      </c>
      <c r="S73" s="42">
        <v>0.8</v>
      </c>
      <c r="T73" s="45">
        <f t="shared" si="23"/>
        <v>0.8</v>
      </c>
      <c r="U73" s="10">
        <f t="shared" si="24"/>
        <v>4149964.8000000007</v>
      </c>
      <c r="V73" s="46">
        <f t="shared" si="25"/>
        <v>1037491.2000000002</v>
      </c>
      <c r="W73" s="11">
        <f t="shared" si="26"/>
        <v>0.8</v>
      </c>
      <c r="X73" s="43">
        <v>0.8</v>
      </c>
      <c r="Y73" s="43">
        <f t="shared" si="27"/>
        <v>0</v>
      </c>
    </row>
    <row r="74" spans="1:25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19"/>
        <v>0</v>
      </c>
      <c r="K74" s="32">
        <v>0</v>
      </c>
      <c r="L74" s="24">
        <f t="shared" si="20"/>
        <v>0</v>
      </c>
      <c r="M74" s="27">
        <v>0</v>
      </c>
      <c r="N74" s="31">
        <f t="shared" si="21"/>
        <v>0</v>
      </c>
      <c r="O74" s="23">
        <v>0.2</v>
      </c>
      <c r="P74" s="24">
        <f>+O74*F73</f>
        <v>1037491.2000000002</v>
      </c>
      <c r="Q74" s="139">
        <v>0.14000000000000001</v>
      </c>
      <c r="R74" s="31">
        <f>Q74*F73</f>
        <v>726243.8400000002</v>
      </c>
      <c r="S74" s="42">
        <v>0.2</v>
      </c>
      <c r="T74" s="45">
        <f t="shared" si="23"/>
        <v>0.2</v>
      </c>
      <c r="U74" s="10">
        <f t="shared" si="24"/>
        <v>1037491.2000000002</v>
      </c>
      <c r="V74" s="46">
        <f t="shared" si="25"/>
        <v>-1037491.2000000002</v>
      </c>
      <c r="W74" s="9">
        <f t="shared" si="26"/>
        <v>0.14000000000000001</v>
      </c>
      <c r="X74" s="45">
        <v>0.1</v>
      </c>
      <c r="Y74" s="43">
        <f t="shared" si="27"/>
        <v>4.0000000000000008E-2</v>
      </c>
    </row>
    <row r="75" spans="1:25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19"/>
        <v>0</v>
      </c>
      <c r="K75" s="32">
        <v>0.8</v>
      </c>
      <c r="L75" s="24">
        <f t="shared" si="20"/>
        <v>4149964.8000000007</v>
      </c>
      <c r="M75" s="27">
        <v>0.8</v>
      </c>
      <c r="N75" s="31">
        <f t="shared" si="21"/>
        <v>4149964.8000000007</v>
      </c>
      <c r="O75" s="23">
        <v>0</v>
      </c>
      <c r="P75" s="24">
        <f>+O75*$F75</f>
        <v>0</v>
      </c>
      <c r="Q75" s="27"/>
      <c r="R75" s="31">
        <f t="shared" si="22"/>
        <v>0</v>
      </c>
      <c r="S75" s="42">
        <v>0.8</v>
      </c>
      <c r="T75" s="45">
        <f t="shared" si="23"/>
        <v>0.8</v>
      </c>
      <c r="U75" s="10">
        <f t="shared" si="24"/>
        <v>4149964.8000000007</v>
      </c>
      <c r="V75" s="46">
        <f t="shared" si="25"/>
        <v>1037491.2000000002</v>
      </c>
      <c r="W75" s="11">
        <f t="shared" si="26"/>
        <v>0.8</v>
      </c>
      <c r="X75" s="43">
        <v>0.8</v>
      </c>
      <c r="Y75" s="43">
        <f t="shared" si="27"/>
        <v>0</v>
      </c>
    </row>
    <row r="76" spans="1:25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19"/>
        <v>0</v>
      </c>
      <c r="K76" s="32"/>
      <c r="L76" s="24">
        <f>+K76*F75</f>
        <v>0</v>
      </c>
      <c r="M76" s="27">
        <v>0</v>
      </c>
      <c r="N76" s="31">
        <f t="shared" si="21"/>
        <v>0</v>
      </c>
      <c r="O76" s="23">
        <v>0.2</v>
      </c>
      <c r="P76" s="24">
        <f>+O76*F75</f>
        <v>1037491.2000000002</v>
      </c>
      <c r="Q76" s="139"/>
      <c r="R76" s="31">
        <f t="shared" si="22"/>
        <v>0</v>
      </c>
      <c r="S76" s="42">
        <v>0.2</v>
      </c>
      <c r="T76" s="45">
        <f t="shared" si="23"/>
        <v>0.2</v>
      </c>
      <c r="U76" s="10">
        <f t="shared" si="24"/>
        <v>1037491.2000000002</v>
      </c>
      <c r="V76" s="46">
        <f t="shared" si="25"/>
        <v>-1037491.2000000002</v>
      </c>
      <c r="W76" s="11">
        <f t="shared" si="26"/>
        <v>0</v>
      </c>
      <c r="X76" s="43">
        <v>0</v>
      </c>
      <c r="Y76" s="43">
        <f t="shared" si="27"/>
        <v>0</v>
      </c>
    </row>
    <row r="77" spans="1:25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9"/>
        <v>0</v>
      </c>
      <c r="K77" s="32">
        <v>0.8</v>
      </c>
      <c r="L77" s="24">
        <f t="shared" si="20"/>
        <v>4149964.8000000007</v>
      </c>
      <c r="M77" s="27">
        <v>0.8</v>
      </c>
      <c r="N77" s="31">
        <f t="shared" si="21"/>
        <v>4149964.8000000007</v>
      </c>
      <c r="O77" s="23">
        <v>0</v>
      </c>
      <c r="P77" s="24">
        <f>+O77*$F77</f>
        <v>0</v>
      </c>
      <c r="Q77" s="27"/>
      <c r="R77" s="31">
        <f t="shared" si="22"/>
        <v>0</v>
      </c>
      <c r="S77" s="42">
        <v>0.8</v>
      </c>
      <c r="T77" s="45">
        <f t="shared" si="23"/>
        <v>0.8</v>
      </c>
      <c r="U77" s="10">
        <f t="shared" si="24"/>
        <v>4149964.8000000007</v>
      </c>
      <c r="V77" s="46">
        <f t="shared" si="25"/>
        <v>1037491.2000000002</v>
      </c>
      <c r="W77" s="11">
        <f t="shared" si="26"/>
        <v>0.8</v>
      </c>
      <c r="X77" s="43">
        <v>0.8</v>
      </c>
      <c r="Y77" s="43">
        <f t="shared" si="27"/>
        <v>0</v>
      </c>
    </row>
    <row r="78" spans="1:25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9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5">
        <f t="shared" si="23"/>
        <v>0.2</v>
      </c>
      <c r="U78" s="10">
        <f t="shared" si="24"/>
        <v>1037491.2000000002</v>
      </c>
      <c r="V78" s="46">
        <f t="shared" si="25"/>
        <v>-1037491.2000000002</v>
      </c>
      <c r="W78" s="11">
        <f t="shared" si="26"/>
        <v>0.18</v>
      </c>
      <c r="X78" s="43">
        <v>0.18</v>
      </c>
      <c r="Y78" s="43">
        <f t="shared" si="27"/>
        <v>0</v>
      </c>
    </row>
    <row r="79" spans="1:25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9"/>
        <v>4149964.8000000007</v>
      </c>
      <c r="K79" s="32">
        <v>0</v>
      </c>
      <c r="L79" s="24"/>
      <c r="M79" s="27">
        <v>0</v>
      </c>
      <c r="N79" s="31">
        <f t="shared" si="21"/>
        <v>0</v>
      </c>
      <c r="O79" s="23">
        <v>0</v>
      </c>
      <c r="P79" s="24"/>
      <c r="Q79" s="27"/>
      <c r="R79" s="31">
        <f t="shared" si="22"/>
        <v>0</v>
      </c>
      <c r="S79" s="42">
        <v>0.8</v>
      </c>
      <c r="T79" s="45">
        <f t="shared" si="23"/>
        <v>0.8</v>
      </c>
      <c r="U79" s="10">
        <f t="shared" si="24"/>
        <v>4149964.8000000007</v>
      </c>
      <c r="V79" s="46">
        <f t="shared" si="25"/>
        <v>1037491.2000000002</v>
      </c>
      <c r="W79" s="11">
        <f t="shared" si="26"/>
        <v>0.8</v>
      </c>
      <c r="X79" s="43">
        <v>0.8</v>
      </c>
      <c r="Y79" s="43">
        <f t="shared" si="27"/>
        <v>0</v>
      </c>
    </row>
    <row r="80" spans="1:25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1"/>
        <v>0</v>
      </c>
      <c r="O80" s="23">
        <v>0</v>
      </c>
      <c r="P80" s="24"/>
      <c r="Q80" s="27"/>
      <c r="R80" s="31">
        <f t="shared" si="22"/>
        <v>0</v>
      </c>
      <c r="S80" s="42">
        <v>0.2</v>
      </c>
      <c r="T80" s="45">
        <f t="shared" si="23"/>
        <v>0.2</v>
      </c>
      <c r="U80" s="10">
        <f t="shared" si="24"/>
        <v>1037491.2000000002</v>
      </c>
      <c r="V80" s="46">
        <f t="shared" si="25"/>
        <v>-1037491.2000000002</v>
      </c>
      <c r="W80" s="11">
        <f t="shared" si="26"/>
        <v>0.2</v>
      </c>
      <c r="X80" s="43">
        <v>0.2</v>
      </c>
      <c r="Y80" s="43">
        <f t="shared" si="27"/>
        <v>0</v>
      </c>
    </row>
    <row r="81" spans="1:25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1"/>
        <v>4149964.8000000007</v>
      </c>
      <c r="O81" s="23">
        <v>0</v>
      </c>
      <c r="P81" s="24"/>
      <c r="Q81" s="27"/>
      <c r="R81" s="31">
        <f t="shared" si="22"/>
        <v>0</v>
      </c>
      <c r="S81" s="42">
        <v>0.8</v>
      </c>
      <c r="T81" s="45">
        <f t="shared" si="23"/>
        <v>0.8</v>
      </c>
      <c r="U81" s="10">
        <f t="shared" si="24"/>
        <v>4149964.8000000007</v>
      </c>
      <c r="V81" s="46">
        <f t="shared" si="25"/>
        <v>1037491.2000000002</v>
      </c>
      <c r="W81" s="11">
        <f t="shared" si="26"/>
        <v>0.8</v>
      </c>
      <c r="X81" s="43">
        <v>0.8</v>
      </c>
      <c r="Y81" s="43">
        <f t="shared" si="27"/>
        <v>0</v>
      </c>
    </row>
    <row r="82" spans="1:25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2"/>
        <v>0</v>
      </c>
      <c r="S82" s="42">
        <v>0.2</v>
      </c>
      <c r="T82" s="45">
        <f t="shared" si="23"/>
        <v>0.2</v>
      </c>
      <c r="U82" s="10">
        <f t="shared" si="24"/>
        <v>1037491.2000000002</v>
      </c>
      <c r="V82" s="46">
        <f t="shared" si="25"/>
        <v>-1037491.2000000002</v>
      </c>
      <c r="W82" s="11">
        <f t="shared" si="26"/>
        <v>0.2</v>
      </c>
      <c r="X82" s="43">
        <v>0.2</v>
      </c>
      <c r="Y82" s="43">
        <f t="shared" si="27"/>
        <v>0</v>
      </c>
    </row>
    <row r="83" spans="1:25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1"/>
        <v>4149964.8000000007</v>
      </c>
      <c r="O83" s="23">
        <v>0</v>
      </c>
      <c r="P83" s="24">
        <f t="shared" ref="P83:P89" si="28">+O83*$F83</f>
        <v>0</v>
      </c>
      <c r="Q83" s="27"/>
      <c r="R83" s="31">
        <f t="shared" si="22"/>
        <v>0</v>
      </c>
      <c r="S83" s="42">
        <v>0.8</v>
      </c>
      <c r="T83" s="45">
        <f t="shared" si="23"/>
        <v>0.8</v>
      </c>
      <c r="U83" s="10">
        <f t="shared" si="24"/>
        <v>4149964.8000000007</v>
      </c>
      <c r="V83" s="46">
        <f t="shared" si="25"/>
        <v>1037491.2000000002</v>
      </c>
      <c r="W83" s="11">
        <f t="shared" si="26"/>
        <v>0.8</v>
      </c>
      <c r="X83" s="43">
        <v>0.8</v>
      </c>
      <c r="Y83" s="43">
        <f t="shared" si="27"/>
        <v>0</v>
      </c>
    </row>
    <row r="84" spans="1:25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39">
        <v>0.1</v>
      </c>
      <c r="N84" s="140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5">
        <f t="shared" si="23"/>
        <v>0.2</v>
      </c>
      <c r="U84" s="10">
        <f t="shared" si="24"/>
        <v>1037491.2000000002</v>
      </c>
      <c r="V84" s="46">
        <f t="shared" si="25"/>
        <v>-1037491.2000000002</v>
      </c>
      <c r="W84" s="11">
        <f t="shared" si="26"/>
        <v>0.2</v>
      </c>
      <c r="X84" s="43">
        <v>0.2</v>
      </c>
      <c r="Y84" s="43">
        <f t="shared" si="27"/>
        <v>0</v>
      </c>
    </row>
    <row r="85" spans="1:25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1"/>
        <v>4149964.8000000007</v>
      </c>
      <c r="O85" s="23">
        <v>0</v>
      </c>
      <c r="P85" s="24">
        <f t="shared" si="28"/>
        <v>0</v>
      </c>
      <c r="Q85" s="27"/>
      <c r="R85" s="31">
        <f t="shared" si="22"/>
        <v>0</v>
      </c>
      <c r="S85" s="42">
        <v>0.8</v>
      </c>
      <c r="T85" s="45">
        <f t="shared" si="23"/>
        <v>0.8</v>
      </c>
      <c r="U85" s="10">
        <f t="shared" si="24"/>
        <v>4149964.8000000007</v>
      </c>
      <c r="V85" s="46">
        <f t="shared" si="25"/>
        <v>1037491.2000000002</v>
      </c>
      <c r="W85" s="11">
        <f t="shared" si="26"/>
        <v>0.8</v>
      </c>
      <c r="X85" s="43">
        <v>0.8</v>
      </c>
      <c r="Y85" s="43">
        <f t="shared" si="27"/>
        <v>0</v>
      </c>
    </row>
    <row r="86" spans="1:25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0.1</v>
      </c>
      <c r="R86" s="31">
        <f>Q86*F85</f>
        <v>518745.60000000009</v>
      </c>
      <c r="S86" s="42">
        <v>0.2</v>
      </c>
      <c r="T86" s="45">
        <f t="shared" si="23"/>
        <v>0.2</v>
      </c>
      <c r="U86" s="10">
        <f t="shared" si="24"/>
        <v>1037491.2000000002</v>
      </c>
      <c r="V86" s="46">
        <f t="shared" si="25"/>
        <v>-1037491.2000000002</v>
      </c>
      <c r="W86" s="11">
        <f t="shared" si="26"/>
        <v>0.2</v>
      </c>
      <c r="X86" s="43">
        <v>0.2</v>
      </c>
      <c r="Y86" s="43">
        <f t="shared" si="27"/>
        <v>0</v>
      </c>
    </row>
    <row r="87" spans="1:25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1"/>
        <v>4149964.8000000007</v>
      </c>
      <c r="O87" s="23">
        <v>0</v>
      </c>
      <c r="P87" s="24">
        <f t="shared" si="28"/>
        <v>0</v>
      </c>
      <c r="Q87" s="27"/>
      <c r="R87" s="31">
        <f t="shared" si="22"/>
        <v>0</v>
      </c>
      <c r="S87" s="42">
        <v>0.8</v>
      </c>
      <c r="T87" s="45">
        <f t="shared" si="23"/>
        <v>0.8</v>
      </c>
      <c r="U87" s="10">
        <f t="shared" si="24"/>
        <v>4149964.8000000007</v>
      </c>
      <c r="V87" s="46">
        <f t="shared" si="25"/>
        <v>1037491.2000000002</v>
      </c>
      <c r="W87" s="11">
        <f t="shared" si="26"/>
        <v>0.8</v>
      </c>
      <c r="X87" s="43">
        <v>0.8</v>
      </c>
      <c r="Y87" s="43">
        <f t="shared" si="27"/>
        <v>0</v>
      </c>
    </row>
    <row r="88" spans="1:25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1"/>
        <v>0</v>
      </c>
      <c r="O88" s="23">
        <v>0.1</v>
      </c>
      <c r="P88" s="24">
        <f>+O88*F87</f>
        <v>518745.60000000009</v>
      </c>
      <c r="Q88" s="27">
        <v>0.1</v>
      </c>
      <c r="R88" s="31">
        <f>Q88*F87</f>
        <v>518745.60000000009</v>
      </c>
      <c r="S88" s="42">
        <v>0.2</v>
      </c>
      <c r="T88" s="45">
        <f t="shared" si="23"/>
        <v>0.2</v>
      </c>
      <c r="U88" s="10">
        <f t="shared" si="24"/>
        <v>1037491.2000000002</v>
      </c>
      <c r="V88" s="46">
        <f t="shared" si="25"/>
        <v>-1037491.2000000002</v>
      </c>
      <c r="W88" s="11">
        <f t="shared" si="26"/>
        <v>0.2</v>
      </c>
      <c r="X88" s="43">
        <v>0.2</v>
      </c>
      <c r="Y88" s="43">
        <f t="shared" si="27"/>
        <v>0</v>
      </c>
    </row>
    <row r="89" spans="1:25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1"/>
        <v>0</v>
      </c>
      <c r="O89" s="23">
        <v>0.55000000000000004</v>
      </c>
      <c r="P89" s="24">
        <f t="shared" si="28"/>
        <v>5706201.6000000015</v>
      </c>
      <c r="Q89" s="27">
        <v>0.55000000000000004</v>
      </c>
      <c r="R89" s="31">
        <f t="shared" si="22"/>
        <v>5706201.6000000015</v>
      </c>
      <c r="S89" s="42">
        <v>0.8</v>
      </c>
      <c r="T89" s="45">
        <f t="shared" si="23"/>
        <v>0.8</v>
      </c>
      <c r="U89" s="10">
        <f t="shared" si="24"/>
        <v>8299929.6000000015</v>
      </c>
      <c r="V89" s="46">
        <f t="shared" si="25"/>
        <v>2074982.4000000004</v>
      </c>
      <c r="W89" s="11">
        <f t="shared" si="26"/>
        <v>0.8</v>
      </c>
      <c r="X89" s="43">
        <v>0.65</v>
      </c>
      <c r="Y89" s="43">
        <f t="shared" si="27"/>
        <v>0.15000000000000002</v>
      </c>
    </row>
    <row r="90" spans="1:25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>
        <v>0.05</v>
      </c>
      <c r="R90" s="31">
        <f>Q90*F89</f>
        <v>518745.60000000009</v>
      </c>
      <c r="S90" s="42">
        <v>0.2</v>
      </c>
      <c r="T90" s="45">
        <f t="shared" si="23"/>
        <v>0.2</v>
      </c>
      <c r="U90" s="10">
        <f t="shared" si="24"/>
        <v>2074982.4000000004</v>
      </c>
      <c r="V90" s="46">
        <f t="shared" si="25"/>
        <v>-2074982.4000000004</v>
      </c>
      <c r="W90" s="11">
        <f t="shared" si="26"/>
        <v>0.15000000000000002</v>
      </c>
      <c r="X90" s="43">
        <v>0.13</v>
      </c>
      <c r="Y90" s="43">
        <f t="shared" si="27"/>
        <v>2.0000000000000018E-2</v>
      </c>
    </row>
    <row r="91" spans="1:25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1"/>
        <v>0</v>
      </c>
      <c r="O91" s="23">
        <v>0.2</v>
      </c>
      <c r="P91" s="24">
        <f>+O91*$F91</f>
        <v>2074982.4000000004</v>
      </c>
      <c r="Q91" s="27">
        <v>0</v>
      </c>
      <c r="R91" s="31">
        <f t="shared" si="22"/>
        <v>0</v>
      </c>
      <c r="S91" s="42">
        <v>0.8</v>
      </c>
      <c r="T91" s="45">
        <f t="shared" si="23"/>
        <v>0.8</v>
      </c>
      <c r="U91" s="10">
        <f t="shared" si="24"/>
        <v>8299929.6000000015</v>
      </c>
      <c r="V91" s="46">
        <f t="shared" si="25"/>
        <v>2074982.4000000004</v>
      </c>
      <c r="W91" s="11">
        <f t="shared" si="26"/>
        <v>0.6</v>
      </c>
      <c r="X91" s="43">
        <v>0.6</v>
      </c>
      <c r="Y91" s="43">
        <f t="shared" si="27"/>
        <v>0</v>
      </c>
    </row>
    <row r="92" spans="1:25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1"/>
        <v>0</v>
      </c>
      <c r="O92" s="23">
        <v>0.08</v>
      </c>
      <c r="P92" s="24">
        <f>+O92*F91</f>
        <v>829992.9600000002</v>
      </c>
      <c r="Q92" s="139">
        <v>0.03</v>
      </c>
      <c r="R92" s="31">
        <f>Q92*F91</f>
        <v>311247.36000000004</v>
      </c>
      <c r="S92" s="42">
        <v>0.2</v>
      </c>
      <c r="T92" s="45">
        <f t="shared" si="23"/>
        <v>0.2</v>
      </c>
      <c r="U92" s="10">
        <f t="shared" si="24"/>
        <v>2074982.4000000004</v>
      </c>
      <c r="V92" s="46">
        <f t="shared" si="25"/>
        <v>-2074982.4000000004</v>
      </c>
      <c r="W92" s="11">
        <f t="shared" si="26"/>
        <v>0.15</v>
      </c>
      <c r="X92" s="43">
        <v>0.15</v>
      </c>
      <c r="Y92" s="43">
        <f t="shared" si="27"/>
        <v>0</v>
      </c>
    </row>
    <row r="93" spans="1:25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139">
        <v>0.3</v>
      </c>
      <c r="N93" s="140">
        <f t="shared" si="21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2"/>
        <v>518745.60000000009</v>
      </c>
      <c r="S93" s="42">
        <v>1</v>
      </c>
      <c r="T93" s="45">
        <f t="shared" si="23"/>
        <v>1</v>
      </c>
      <c r="U93" s="10">
        <f t="shared" si="24"/>
        <v>5187456.0000000009</v>
      </c>
      <c r="V93" s="46">
        <f t="shared" si="25"/>
        <v>0</v>
      </c>
      <c r="W93" s="11">
        <f t="shared" si="26"/>
        <v>0.4</v>
      </c>
      <c r="X93" s="43">
        <v>0.4</v>
      </c>
      <c r="Y93" s="43">
        <f t="shared" si="27"/>
        <v>0</v>
      </c>
    </row>
    <row r="94" spans="1:25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1"/>
        <v>4149964.8000000007</v>
      </c>
      <c r="O94" s="23">
        <v>0.2</v>
      </c>
      <c r="P94" s="24">
        <f>+O94*F94</f>
        <v>1037491.2000000002</v>
      </c>
      <c r="Q94" s="27"/>
      <c r="R94" s="31">
        <f t="shared" si="22"/>
        <v>0</v>
      </c>
      <c r="S94" s="42">
        <v>1</v>
      </c>
      <c r="T94" s="45">
        <f t="shared" si="23"/>
        <v>1</v>
      </c>
      <c r="U94" s="10">
        <f t="shared" si="24"/>
        <v>5187456.0000000009</v>
      </c>
      <c r="V94" s="46">
        <f t="shared" si="25"/>
        <v>0</v>
      </c>
      <c r="W94" s="11">
        <f t="shared" si="26"/>
        <v>0.8</v>
      </c>
      <c r="X94" s="43">
        <v>0.8</v>
      </c>
      <c r="Y94" s="43">
        <f t="shared" si="27"/>
        <v>0</v>
      </c>
    </row>
    <row r="95" spans="1:25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1"/>
        <v>0</v>
      </c>
      <c r="O95" s="23">
        <v>0</v>
      </c>
      <c r="P95" s="24">
        <f>+O95*$F95</f>
        <v>0</v>
      </c>
      <c r="Q95" s="27"/>
      <c r="R95" s="31">
        <f t="shared" si="22"/>
        <v>0</v>
      </c>
      <c r="S95" s="42">
        <v>0.8</v>
      </c>
      <c r="T95" s="45">
        <f t="shared" si="23"/>
        <v>0.8</v>
      </c>
      <c r="U95" s="10">
        <f t="shared" si="24"/>
        <v>4149964.8000000007</v>
      </c>
      <c r="V95" s="46">
        <f t="shared" si="25"/>
        <v>1037491.2000000002</v>
      </c>
      <c r="W95" s="11">
        <f t="shared" si="26"/>
        <v>0.8</v>
      </c>
      <c r="X95" s="43">
        <v>0.8</v>
      </c>
      <c r="Y95" s="43">
        <f t="shared" si="27"/>
        <v>0</v>
      </c>
    </row>
    <row r="96" spans="1:25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2"/>
        <v>0</v>
      </c>
      <c r="S96" s="42">
        <v>0.2</v>
      </c>
      <c r="T96" s="45">
        <f t="shared" si="23"/>
        <v>0.2</v>
      </c>
      <c r="U96" s="10">
        <f t="shared" si="24"/>
        <v>1037491.2000000002</v>
      </c>
      <c r="V96" s="46">
        <f t="shared" si="25"/>
        <v>-1037491.2000000002</v>
      </c>
      <c r="W96" s="11">
        <f t="shared" si="26"/>
        <v>0.2</v>
      </c>
      <c r="X96" s="43">
        <v>0.2</v>
      </c>
      <c r="Y96" s="43">
        <f t="shared" si="27"/>
        <v>0</v>
      </c>
    </row>
    <row r="97" spans="1:25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9">+K97*$F97</f>
        <v>4149964.8000000007</v>
      </c>
      <c r="M97" s="27">
        <v>0.8</v>
      </c>
      <c r="N97" s="31">
        <f t="shared" si="21"/>
        <v>4149964.8000000007</v>
      </c>
      <c r="O97" s="23">
        <v>0</v>
      </c>
      <c r="P97" s="24">
        <f>+O97*$F97</f>
        <v>0</v>
      </c>
      <c r="Q97" s="27"/>
      <c r="R97" s="31">
        <f t="shared" si="22"/>
        <v>0</v>
      </c>
      <c r="S97" s="42">
        <v>0.8</v>
      </c>
      <c r="T97" s="45">
        <f t="shared" si="23"/>
        <v>0.8</v>
      </c>
      <c r="U97" s="10">
        <f t="shared" si="24"/>
        <v>4149964.8000000007</v>
      </c>
      <c r="V97" s="46">
        <f t="shared" si="25"/>
        <v>1037491.2000000002</v>
      </c>
      <c r="W97" s="11">
        <f t="shared" si="26"/>
        <v>0.8</v>
      </c>
      <c r="X97" s="43">
        <v>0.8</v>
      </c>
      <c r="Y97" s="43">
        <f t="shared" si="27"/>
        <v>0</v>
      </c>
    </row>
    <row r="98" spans="1:25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5">
        <f t="shared" si="23"/>
        <v>0.2</v>
      </c>
      <c r="U98" s="10">
        <f t="shared" si="24"/>
        <v>1037491.2000000002</v>
      </c>
      <c r="V98" s="46">
        <f t="shared" si="25"/>
        <v>-1037491.2000000002</v>
      </c>
      <c r="W98" s="11">
        <f t="shared" si="26"/>
        <v>0.2</v>
      </c>
      <c r="X98" s="43">
        <v>0.2</v>
      </c>
      <c r="Y98" s="43">
        <f t="shared" si="27"/>
        <v>0</v>
      </c>
    </row>
    <row r="99" spans="1:25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9"/>
        <v>4149964.8000000007</v>
      </c>
      <c r="M99" s="27">
        <v>0.8</v>
      </c>
      <c r="N99" s="31">
        <f t="shared" si="21"/>
        <v>4149964.8000000007</v>
      </c>
      <c r="O99" s="23">
        <v>0</v>
      </c>
      <c r="P99" s="24">
        <f>+O99*$F99</f>
        <v>0</v>
      </c>
      <c r="Q99" s="27"/>
      <c r="R99" s="31">
        <f t="shared" si="22"/>
        <v>0</v>
      </c>
      <c r="S99" s="42">
        <v>0.8</v>
      </c>
      <c r="T99" s="45">
        <f t="shared" si="23"/>
        <v>0.8</v>
      </c>
      <c r="U99" s="10">
        <f t="shared" si="24"/>
        <v>4149964.8000000007</v>
      </c>
      <c r="V99" s="46">
        <f t="shared" si="25"/>
        <v>1037491.2000000002</v>
      </c>
      <c r="W99" s="11">
        <f t="shared" si="26"/>
        <v>0.8</v>
      </c>
      <c r="X99" s="43">
        <v>0.8</v>
      </c>
      <c r="Y99" s="43">
        <f t="shared" si="27"/>
        <v>0</v>
      </c>
    </row>
    <row r="100" spans="1:25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5">
        <f t="shared" si="23"/>
        <v>0.2</v>
      </c>
      <c r="U100" s="10">
        <f t="shared" si="24"/>
        <v>1037491.2000000002</v>
      </c>
      <c r="V100" s="46">
        <f t="shared" si="25"/>
        <v>-1037491.2000000002</v>
      </c>
      <c r="W100" s="11">
        <f t="shared" si="26"/>
        <v>0.2</v>
      </c>
      <c r="X100" s="43">
        <v>0.2</v>
      </c>
      <c r="Y100" s="43">
        <f t="shared" si="27"/>
        <v>0</v>
      </c>
    </row>
    <row r="101" spans="1:25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29"/>
        <v>2593728.0000000005</v>
      </c>
      <c r="M101" s="27">
        <v>0.5</v>
      </c>
      <c r="N101" s="31">
        <f t="shared" si="21"/>
        <v>2593728.0000000005</v>
      </c>
      <c r="O101" s="23">
        <v>0</v>
      </c>
      <c r="P101" s="24">
        <f>+O101*$F101</f>
        <v>0</v>
      </c>
      <c r="Q101" s="27"/>
      <c r="R101" s="31">
        <f t="shared" si="22"/>
        <v>0</v>
      </c>
      <c r="S101" s="42">
        <v>0.8</v>
      </c>
      <c r="T101" s="45">
        <f t="shared" si="23"/>
        <v>0.8</v>
      </c>
      <c r="U101" s="10">
        <f t="shared" si="24"/>
        <v>4149964.8000000007</v>
      </c>
      <c r="V101" s="46">
        <f t="shared" si="25"/>
        <v>1037491.2000000002</v>
      </c>
      <c r="W101" s="11">
        <f t="shared" si="26"/>
        <v>0.8</v>
      </c>
      <c r="X101" s="43">
        <v>0.8</v>
      </c>
      <c r="Y101" s="43">
        <f t="shared" si="27"/>
        <v>0</v>
      </c>
    </row>
    <row r="102" spans="1:25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7.0000000000000007E-2</v>
      </c>
      <c r="N102" s="31">
        <f>M102*F101</f>
        <v>363121.9200000001</v>
      </c>
      <c r="O102" s="23">
        <v>0</v>
      </c>
      <c r="P102" s="24">
        <f>F101*O102</f>
        <v>0</v>
      </c>
      <c r="Q102" s="27"/>
      <c r="R102" s="31">
        <f t="shared" si="22"/>
        <v>0</v>
      </c>
      <c r="S102" s="42">
        <v>0.2</v>
      </c>
      <c r="T102" s="45">
        <f t="shared" si="23"/>
        <v>0.2</v>
      </c>
      <c r="U102" s="10">
        <f t="shared" si="24"/>
        <v>1037491.2000000002</v>
      </c>
      <c r="V102" s="46">
        <f t="shared" si="25"/>
        <v>-1037491.2000000002</v>
      </c>
      <c r="W102" s="11">
        <f t="shared" si="26"/>
        <v>7.0000000000000007E-2</v>
      </c>
      <c r="X102" s="43">
        <v>0.05</v>
      </c>
      <c r="Y102" s="43">
        <f t="shared" si="27"/>
        <v>2.0000000000000004E-2</v>
      </c>
    </row>
    <row r="103" spans="1:25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1"/>
        <v>0</v>
      </c>
      <c r="O103" s="23">
        <v>0</v>
      </c>
      <c r="P103" s="24"/>
      <c r="Q103" s="27"/>
      <c r="R103" s="31">
        <f t="shared" si="22"/>
        <v>0</v>
      </c>
      <c r="S103" s="42">
        <v>0.8</v>
      </c>
      <c r="T103" s="45">
        <f t="shared" si="23"/>
        <v>0.8</v>
      </c>
      <c r="U103" s="10">
        <f t="shared" si="24"/>
        <v>4149964.8000000007</v>
      </c>
      <c r="V103" s="46">
        <f t="shared" si="25"/>
        <v>1037491.2000000002</v>
      </c>
      <c r="W103" s="11">
        <f t="shared" si="26"/>
        <v>0.8</v>
      </c>
      <c r="X103" s="43">
        <v>0.8</v>
      </c>
      <c r="Y103" s="43">
        <f t="shared" si="27"/>
        <v>0</v>
      </c>
    </row>
    <row r="104" spans="1:25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1"/>
        <v>0</v>
      </c>
      <c r="O104" s="23">
        <v>0</v>
      </c>
      <c r="P104" s="24"/>
      <c r="Q104" s="27"/>
      <c r="R104" s="31">
        <f t="shared" si="22"/>
        <v>0</v>
      </c>
      <c r="S104" s="42">
        <v>0.2</v>
      </c>
      <c r="T104" s="45">
        <f t="shared" si="23"/>
        <v>0.2</v>
      </c>
      <c r="U104" s="10">
        <f t="shared" si="24"/>
        <v>1037491.2000000002</v>
      </c>
      <c r="V104" s="46">
        <f t="shared" si="25"/>
        <v>-1037491.2000000002</v>
      </c>
      <c r="W104" s="11">
        <f t="shared" si="26"/>
        <v>0.2</v>
      </c>
      <c r="X104" s="43">
        <v>0.2</v>
      </c>
      <c r="Y104" s="43">
        <f t="shared" si="27"/>
        <v>0</v>
      </c>
    </row>
    <row r="105" spans="1:25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0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1"/>
        <v>3631219.2000000007</v>
      </c>
      <c r="O105" s="23">
        <v>0</v>
      </c>
      <c r="P105" s="24">
        <f>F105*O105</f>
        <v>0</v>
      </c>
      <c r="Q105" s="27"/>
      <c r="R105" s="31">
        <f t="shared" si="22"/>
        <v>0</v>
      </c>
      <c r="S105" s="42">
        <v>0.8</v>
      </c>
      <c r="T105" s="45">
        <f t="shared" si="23"/>
        <v>0.79999999999999993</v>
      </c>
      <c r="U105" s="10">
        <f t="shared" si="24"/>
        <v>4149964.8000000007</v>
      </c>
      <c r="V105" s="46">
        <f t="shared" si="25"/>
        <v>1037491.2000000002</v>
      </c>
      <c r="W105" s="11">
        <f t="shared" si="26"/>
        <v>0.79999999999999993</v>
      </c>
      <c r="X105" s="43">
        <v>0.79999999999999993</v>
      </c>
      <c r="Y105" s="43">
        <f t="shared" si="27"/>
        <v>0</v>
      </c>
    </row>
    <row r="106" spans="1:25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0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5">
        <f t="shared" si="23"/>
        <v>0.2</v>
      </c>
      <c r="U106" s="10">
        <f t="shared" si="24"/>
        <v>1037491.2000000002</v>
      </c>
      <c r="V106" s="46">
        <f t="shared" si="25"/>
        <v>-1037491.2000000002</v>
      </c>
      <c r="W106" s="11">
        <f t="shared" si="26"/>
        <v>0.1</v>
      </c>
      <c r="X106" s="43">
        <v>0.1</v>
      </c>
      <c r="Y106" s="43">
        <f t="shared" si="27"/>
        <v>0</v>
      </c>
    </row>
    <row r="107" spans="1:25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0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1"/>
        <v>4149964.8000000007</v>
      </c>
      <c r="O107" s="23">
        <v>0</v>
      </c>
      <c r="P107" s="24">
        <f>F107*O107</f>
        <v>0</v>
      </c>
      <c r="Q107" s="27"/>
      <c r="R107" s="31">
        <f t="shared" si="22"/>
        <v>0</v>
      </c>
      <c r="S107" s="42">
        <v>0.8</v>
      </c>
      <c r="T107" s="45">
        <f t="shared" si="23"/>
        <v>0.8</v>
      </c>
      <c r="U107" s="10">
        <f t="shared" si="24"/>
        <v>4149964.8000000007</v>
      </c>
      <c r="V107" s="46">
        <f t="shared" si="25"/>
        <v>1037491.2000000002</v>
      </c>
      <c r="W107" s="11">
        <f t="shared" si="26"/>
        <v>0.8</v>
      </c>
      <c r="X107" s="43">
        <v>0.8</v>
      </c>
      <c r="Y107" s="43">
        <f t="shared" si="27"/>
        <v>0</v>
      </c>
    </row>
    <row r="108" spans="1:25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0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1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5">
        <f t="shared" si="23"/>
        <v>0.2</v>
      </c>
      <c r="U108" s="10">
        <f t="shared" si="24"/>
        <v>1037491.2000000002</v>
      </c>
      <c r="V108" s="46">
        <f t="shared" si="25"/>
        <v>-1037491.2000000002</v>
      </c>
      <c r="W108" s="11">
        <f t="shared" si="26"/>
        <v>0.1</v>
      </c>
      <c r="X108" s="43">
        <v>0.1</v>
      </c>
      <c r="Y108" s="43">
        <f t="shared" si="27"/>
        <v>0</v>
      </c>
    </row>
    <row r="109" spans="1:25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0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1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2"/>
        <v>1037491.2000000002</v>
      </c>
      <c r="S109" s="42">
        <v>0.8</v>
      </c>
      <c r="T109" s="45">
        <f t="shared" si="23"/>
        <v>0.8</v>
      </c>
      <c r="U109" s="10">
        <f t="shared" si="24"/>
        <v>4149964.8000000007</v>
      </c>
      <c r="V109" s="46">
        <f t="shared" si="25"/>
        <v>1037491.2000000002</v>
      </c>
      <c r="W109" s="11">
        <f t="shared" si="26"/>
        <v>0.8</v>
      </c>
      <c r="X109" s="43">
        <v>0.8</v>
      </c>
      <c r="Y109" s="43">
        <f t="shared" si="27"/>
        <v>0</v>
      </c>
    </row>
    <row r="110" spans="1:25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0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0.1</v>
      </c>
      <c r="R110" s="31">
        <f>Q110*F109</f>
        <v>518745.60000000009</v>
      </c>
      <c r="S110" s="42">
        <v>0.2</v>
      </c>
      <c r="T110" s="45">
        <f t="shared" si="23"/>
        <v>0.2</v>
      </c>
      <c r="U110" s="10">
        <f t="shared" si="24"/>
        <v>1037491.2000000002</v>
      </c>
      <c r="V110" s="46">
        <f t="shared" si="25"/>
        <v>-1037491.2000000002</v>
      </c>
      <c r="W110" s="11">
        <f t="shared" si="26"/>
        <v>0.14000000000000001</v>
      </c>
      <c r="X110" s="43">
        <v>0.11000000000000001</v>
      </c>
      <c r="Y110" s="43">
        <f t="shared" si="27"/>
        <v>0.03</v>
      </c>
    </row>
    <row r="111" spans="1:25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0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1"/>
        <v>4149964.8000000007</v>
      </c>
      <c r="O111" s="23">
        <v>0</v>
      </c>
      <c r="P111" s="24">
        <f>+O111*F111</f>
        <v>0</v>
      </c>
      <c r="Q111" s="27"/>
      <c r="R111" s="31">
        <f t="shared" si="22"/>
        <v>0</v>
      </c>
      <c r="S111" s="42">
        <v>0.8</v>
      </c>
      <c r="T111" s="45">
        <f t="shared" si="23"/>
        <v>0.8</v>
      </c>
      <c r="U111" s="10">
        <f t="shared" si="24"/>
        <v>4149964.8000000007</v>
      </c>
      <c r="V111" s="46">
        <f t="shared" si="25"/>
        <v>1037491.2000000002</v>
      </c>
      <c r="W111" s="11">
        <f t="shared" si="26"/>
        <v>0.8</v>
      </c>
      <c r="X111" s="43">
        <v>0.8</v>
      </c>
      <c r="Y111" s="43">
        <f t="shared" si="27"/>
        <v>0</v>
      </c>
    </row>
    <row r="112" spans="1:25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0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2"/>
        <v>0</v>
      </c>
      <c r="S112" s="42">
        <v>0.2</v>
      </c>
      <c r="T112" s="45">
        <f t="shared" si="23"/>
        <v>0.2</v>
      </c>
      <c r="U112" s="10">
        <f t="shared" si="24"/>
        <v>1037491.2000000002</v>
      </c>
      <c r="V112" s="46">
        <f t="shared" si="25"/>
        <v>-1037491.2000000002</v>
      </c>
      <c r="W112" s="11">
        <f t="shared" si="26"/>
        <v>0.18</v>
      </c>
      <c r="X112" s="43">
        <v>0.18</v>
      </c>
      <c r="Y112" s="43">
        <f t="shared" si="27"/>
        <v>0</v>
      </c>
    </row>
    <row r="113" spans="1:25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1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2">+K113*$F113</f>
        <v>1945296.0000000002</v>
      </c>
      <c r="M113" s="27">
        <v>0.15</v>
      </c>
      <c r="N113" s="31">
        <f t="shared" si="21"/>
        <v>1945296.0000000002</v>
      </c>
      <c r="O113" s="23">
        <v>0.55000000000000004</v>
      </c>
      <c r="P113" s="24">
        <f t="shared" ref="P113" si="33">+O113*$F113</f>
        <v>7132752.0000000019</v>
      </c>
      <c r="Q113" s="27">
        <v>0.05</v>
      </c>
      <c r="R113" s="31">
        <f t="shared" si="22"/>
        <v>648432.00000000012</v>
      </c>
      <c r="S113" s="42">
        <v>1</v>
      </c>
      <c r="T113" s="45">
        <f t="shared" si="23"/>
        <v>1</v>
      </c>
      <c r="U113" s="10">
        <f t="shared" si="24"/>
        <v>12968640.000000004</v>
      </c>
      <c r="V113" s="46">
        <f t="shared" si="25"/>
        <v>0</v>
      </c>
      <c r="W113" s="11">
        <f t="shared" si="26"/>
        <v>0.49999999999999994</v>
      </c>
      <c r="X113" s="43">
        <v>0.49999999999999994</v>
      </c>
      <c r="Y113" s="43">
        <f t="shared" si="27"/>
        <v>0</v>
      </c>
    </row>
    <row r="114" spans="1:25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1"/>
        <v>0</v>
      </c>
      <c r="O114" s="109">
        <v>0</v>
      </c>
      <c r="P114" s="109"/>
      <c r="Q114" s="112"/>
      <c r="R114" s="113">
        <f t="shared" si="22"/>
        <v>0</v>
      </c>
      <c r="S114" s="114"/>
      <c r="T114" s="115">
        <f t="shared" si="23"/>
        <v>0</v>
      </c>
      <c r="U114" s="116">
        <f t="shared" si="24"/>
        <v>0</v>
      </c>
      <c r="V114" s="117">
        <f t="shared" si="25"/>
        <v>0</v>
      </c>
      <c r="W114" s="118">
        <f t="shared" si="26"/>
        <v>0</v>
      </c>
      <c r="X114" s="115">
        <v>0</v>
      </c>
      <c r="Y114" s="43">
        <f t="shared" si="27"/>
        <v>0</v>
      </c>
    </row>
    <row r="115" spans="1:25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1"/>
        <v>0</v>
      </c>
      <c r="O115" s="23">
        <v>0</v>
      </c>
      <c r="P115" s="24">
        <f>+O115*F115</f>
        <v>0</v>
      </c>
      <c r="Q115" s="27"/>
      <c r="R115" s="31">
        <f t="shared" si="22"/>
        <v>0</v>
      </c>
      <c r="S115" s="42">
        <v>0.8</v>
      </c>
      <c r="T115" s="45">
        <f t="shared" si="23"/>
        <v>0.8</v>
      </c>
      <c r="U115" s="10">
        <f t="shared" si="24"/>
        <v>3842560</v>
      </c>
      <c r="V115" s="46">
        <f t="shared" si="25"/>
        <v>960640</v>
      </c>
      <c r="W115" s="11">
        <f t="shared" si="26"/>
        <v>0.8</v>
      </c>
      <c r="X115" s="43">
        <v>0.8</v>
      </c>
      <c r="Y115" s="43">
        <f t="shared" si="27"/>
        <v>0</v>
      </c>
    </row>
    <row r="116" spans="1:25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2"/>
        <v>0</v>
      </c>
      <c r="S116" s="42">
        <v>0.2</v>
      </c>
      <c r="T116" s="45">
        <f t="shared" si="23"/>
        <v>0.2</v>
      </c>
      <c r="U116" s="10">
        <f t="shared" si="24"/>
        <v>960640</v>
      </c>
      <c r="V116" s="46">
        <f t="shared" si="25"/>
        <v>-960640</v>
      </c>
      <c r="W116" s="11">
        <f t="shared" si="26"/>
        <v>0.2</v>
      </c>
      <c r="X116" s="43">
        <v>0.2</v>
      </c>
      <c r="Y116" s="43">
        <f t="shared" si="27"/>
        <v>0</v>
      </c>
    </row>
    <row r="117" spans="1:25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1"/>
        <v>0</v>
      </c>
      <c r="O117" s="23">
        <v>0.8</v>
      </c>
      <c r="P117" s="24">
        <f>+O117*F117</f>
        <v>3842560</v>
      </c>
      <c r="Q117" s="27"/>
      <c r="R117" s="31">
        <f t="shared" si="22"/>
        <v>0</v>
      </c>
      <c r="S117" s="42">
        <v>0.8</v>
      </c>
      <c r="T117" s="45">
        <f t="shared" si="23"/>
        <v>0.8</v>
      </c>
      <c r="U117" s="10">
        <f t="shared" si="24"/>
        <v>3842560</v>
      </c>
      <c r="V117" s="46">
        <f t="shared" si="25"/>
        <v>960640</v>
      </c>
      <c r="W117" s="11">
        <f t="shared" si="26"/>
        <v>0</v>
      </c>
      <c r="X117" s="43">
        <v>0</v>
      </c>
      <c r="Y117" s="43">
        <f t="shared" si="27"/>
        <v>0</v>
      </c>
    </row>
    <row r="118" spans="1:25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1"/>
        <v>0</v>
      </c>
      <c r="O118" s="23">
        <v>0.2</v>
      </c>
      <c r="P118" s="24">
        <f>+O118*F117</f>
        <v>960640</v>
      </c>
      <c r="Q118" s="27"/>
      <c r="R118" s="31">
        <f t="shared" si="22"/>
        <v>0</v>
      </c>
      <c r="S118" s="42">
        <v>0.2</v>
      </c>
      <c r="T118" s="45">
        <f t="shared" si="23"/>
        <v>0.2</v>
      </c>
      <c r="U118" s="10">
        <f t="shared" si="24"/>
        <v>960640</v>
      </c>
      <c r="V118" s="46">
        <f t="shared" si="25"/>
        <v>-960640</v>
      </c>
      <c r="W118" s="11">
        <f t="shared" si="26"/>
        <v>0</v>
      </c>
      <c r="X118" s="43">
        <v>0</v>
      </c>
      <c r="Y118" s="43">
        <f t="shared" si="27"/>
        <v>0</v>
      </c>
    </row>
    <row r="119" spans="1:25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34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1"/>
        <v>0</v>
      </c>
      <c r="O119" s="23">
        <v>0</v>
      </c>
      <c r="P119" s="24">
        <f>+O119*F119</f>
        <v>0</v>
      </c>
      <c r="Q119" s="27"/>
      <c r="R119" s="31">
        <f t="shared" si="22"/>
        <v>0</v>
      </c>
      <c r="S119" s="42">
        <v>0.8</v>
      </c>
      <c r="T119" s="45">
        <f t="shared" si="23"/>
        <v>0.8</v>
      </c>
      <c r="U119" s="10">
        <f t="shared" si="24"/>
        <v>7685120</v>
      </c>
      <c r="V119" s="46">
        <f t="shared" si="25"/>
        <v>1921280</v>
      </c>
      <c r="W119" s="11">
        <f t="shared" si="26"/>
        <v>0.8</v>
      </c>
      <c r="X119" s="43">
        <v>0.8</v>
      </c>
      <c r="Y119" s="43">
        <f t="shared" si="27"/>
        <v>0</v>
      </c>
    </row>
    <row r="120" spans="1:25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1"/>
        <v>0</v>
      </c>
      <c r="O120" s="23">
        <v>0.2</v>
      </c>
      <c r="P120" s="24">
        <f>+O120*F119</f>
        <v>1921280</v>
      </c>
      <c r="Q120" s="27"/>
      <c r="R120" s="31">
        <f t="shared" si="22"/>
        <v>0</v>
      </c>
      <c r="S120" s="42">
        <v>0.2</v>
      </c>
      <c r="T120" s="45">
        <f t="shared" si="23"/>
        <v>0.2</v>
      </c>
      <c r="U120" s="10">
        <f t="shared" si="24"/>
        <v>1921280</v>
      </c>
      <c r="V120" s="46">
        <f t="shared" si="25"/>
        <v>-1921280</v>
      </c>
      <c r="W120" s="11">
        <f t="shared" si="26"/>
        <v>0</v>
      </c>
      <c r="X120" s="43">
        <v>0</v>
      </c>
      <c r="Y120" s="43">
        <f t="shared" si="27"/>
        <v>0</v>
      </c>
    </row>
    <row r="121" spans="1:25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1"/>
        <v>0</v>
      </c>
      <c r="O121" s="23">
        <v>0</v>
      </c>
      <c r="P121" s="24">
        <f>+O121*F121</f>
        <v>0</v>
      </c>
      <c r="Q121" s="27"/>
      <c r="R121" s="31">
        <f t="shared" si="22"/>
        <v>0</v>
      </c>
      <c r="S121" s="42">
        <v>0.8</v>
      </c>
      <c r="T121" s="45">
        <f t="shared" si="23"/>
        <v>0.8</v>
      </c>
      <c r="U121" s="10">
        <f t="shared" si="24"/>
        <v>7685120</v>
      </c>
      <c r="V121" s="46">
        <f t="shared" si="25"/>
        <v>1921280</v>
      </c>
      <c r="W121" s="11">
        <f t="shared" si="26"/>
        <v>0.8</v>
      </c>
      <c r="X121" s="43">
        <v>0.8</v>
      </c>
      <c r="Y121" s="43">
        <f t="shared" si="27"/>
        <v>0</v>
      </c>
    </row>
    <row r="122" spans="1:25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1"/>
        <v>0</v>
      </c>
      <c r="O122" s="23">
        <v>0</v>
      </c>
      <c r="P122" s="24">
        <f>+O122*F121</f>
        <v>0</v>
      </c>
      <c r="Q122" s="27"/>
      <c r="R122" s="31">
        <f t="shared" si="22"/>
        <v>0</v>
      </c>
      <c r="S122" s="42">
        <v>0.2</v>
      </c>
      <c r="T122" s="45">
        <f t="shared" si="23"/>
        <v>0.2</v>
      </c>
      <c r="U122" s="10">
        <f t="shared" si="24"/>
        <v>1921280</v>
      </c>
      <c r="V122" s="46">
        <f t="shared" si="25"/>
        <v>-1921280</v>
      </c>
      <c r="W122" s="11">
        <f t="shared" si="26"/>
        <v>0.2</v>
      </c>
      <c r="X122" s="43">
        <v>0.2</v>
      </c>
      <c r="Y122" s="43">
        <f t="shared" si="27"/>
        <v>0</v>
      </c>
    </row>
    <row r="123" spans="1:25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1"/>
        <v>0</v>
      </c>
      <c r="O123" s="23">
        <v>0.8</v>
      </c>
      <c r="P123" s="24">
        <f>+O123*F123</f>
        <v>7685120</v>
      </c>
      <c r="Q123" s="27"/>
      <c r="R123" s="31">
        <f t="shared" si="22"/>
        <v>0</v>
      </c>
      <c r="S123" s="42">
        <v>0.8</v>
      </c>
      <c r="T123" s="45">
        <f t="shared" si="23"/>
        <v>0.8</v>
      </c>
      <c r="U123" s="10">
        <f t="shared" si="24"/>
        <v>7685120</v>
      </c>
      <c r="V123" s="46">
        <f t="shared" si="25"/>
        <v>1921280</v>
      </c>
      <c r="W123" s="11">
        <f t="shared" si="26"/>
        <v>0</v>
      </c>
      <c r="X123" s="43">
        <v>0</v>
      </c>
      <c r="Y123" s="43">
        <f t="shared" si="27"/>
        <v>0</v>
      </c>
    </row>
    <row r="124" spans="1:25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1"/>
        <v>0</v>
      </c>
      <c r="O124" s="23">
        <v>0.2</v>
      </c>
      <c r="P124" s="24">
        <f>+O124*F123</f>
        <v>1921280</v>
      </c>
      <c r="Q124" s="27"/>
      <c r="R124" s="31">
        <f t="shared" si="22"/>
        <v>0</v>
      </c>
      <c r="S124" s="42">
        <v>0.2</v>
      </c>
      <c r="T124" s="45">
        <f t="shared" si="23"/>
        <v>0.2</v>
      </c>
      <c r="U124" s="10">
        <f t="shared" si="24"/>
        <v>1921280</v>
      </c>
      <c r="V124" s="46">
        <f t="shared" si="25"/>
        <v>-1921280</v>
      </c>
      <c r="W124" s="11">
        <f t="shared" si="26"/>
        <v>0</v>
      </c>
      <c r="X124" s="43">
        <v>0</v>
      </c>
      <c r="Y124" s="43">
        <f t="shared" si="27"/>
        <v>0</v>
      </c>
    </row>
    <row r="125" spans="1:25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1"/>
        <v>6724480</v>
      </c>
      <c r="O125" s="23">
        <v>0</v>
      </c>
      <c r="P125" s="24">
        <f>+O125*F125</f>
        <v>0</v>
      </c>
      <c r="Q125" s="27"/>
      <c r="R125" s="31">
        <f t="shared" si="22"/>
        <v>0</v>
      </c>
      <c r="S125" s="42">
        <v>0.8</v>
      </c>
      <c r="T125" s="45">
        <f t="shared" si="23"/>
        <v>0.79999999999999993</v>
      </c>
      <c r="U125" s="10">
        <f t="shared" si="24"/>
        <v>7685120</v>
      </c>
      <c r="V125" s="46">
        <f t="shared" si="25"/>
        <v>1921280</v>
      </c>
      <c r="W125" s="11">
        <f t="shared" si="26"/>
        <v>0.79999999999999993</v>
      </c>
      <c r="X125" s="43">
        <v>0.79999999999999993</v>
      </c>
      <c r="Y125" s="43">
        <f t="shared" si="27"/>
        <v>0</v>
      </c>
    </row>
    <row r="126" spans="1:25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1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5">
        <f t="shared" si="23"/>
        <v>0.2</v>
      </c>
      <c r="U126" s="10">
        <f t="shared" si="24"/>
        <v>1921280</v>
      </c>
      <c r="V126" s="46">
        <f t="shared" si="25"/>
        <v>-1921280</v>
      </c>
      <c r="W126" s="11">
        <f t="shared" si="26"/>
        <v>0.2</v>
      </c>
      <c r="X126" s="43">
        <v>0.2</v>
      </c>
      <c r="Y126" s="43">
        <f t="shared" si="27"/>
        <v>0</v>
      </c>
    </row>
    <row r="127" spans="1:25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1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2"/>
        <v>7685120</v>
      </c>
      <c r="S127" s="42">
        <v>0.8</v>
      </c>
      <c r="T127" s="45">
        <f t="shared" si="23"/>
        <v>0.8</v>
      </c>
      <c r="U127" s="10">
        <f t="shared" si="24"/>
        <v>7685120</v>
      </c>
      <c r="V127" s="46">
        <f t="shared" si="25"/>
        <v>1921280</v>
      </c>
      <c r="W127" s="11">
        <f t="shared" si="26"/>
        <v>0.8</v>
      </c>
      <c r="X127" s="43">
        <v>0.8</v>
      </c>
      <c r="Y127" s="43">
        <f t="shared" si="27"/>
        <v>0</v>
      </c>
    </row>
    <row r="128" spans="1:25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1"/>
        <v>0</v>
      </c>
      <c r="O128" s="23">
        <v>0.2</v>
      </c>
      <c r="P128" s="24">
        <f>+O128*F127</f>
        <v>1921280</v>
      </c>
      <c r="Q128" s="27">
        <v>0.2</v>
      </c>
      <c r="R128" s="31">
        <f>Q128*F127</f>
        <v>1921280</v>
      </c>
      <c r="S128" s="42">
        <v>0.2</v>
      </c>
      <c r="T128" s="45">
        <f t="shared" si="23"/>
        <v>0.2</v>
      </c>
      <c r="U128" s="10">
        <f t="shared" si="24"/>
        <v>1921280</v>
      </c>
      <c r="V128" s="46">
        <f t="shared" si="25"/>
        <v>-1921280</v>
      </c>
      <c r="W128" s="11">
        <f t="shared" si="26"/>
        <v>0.2</v>
      </c>
      <c r="X128" s="43">
        <v>0.2</v>
      </c>
      <c r="Y128" s="43">
        <f t="shared" si="27"/>
        <v>0</v>
      </c>
    </row>
    <row r="129" spans="1:25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1"/>
        <v>0</v>
      </c>
      <c r="O129" s="23">
        <v>0.8</v>
      </c>
      <c r="P129" s="24">
        <f>+O129*F129</f>
        <v>3842560</v>
      </c>
      <c r="Q129" s="27"/>
      <c r="R129" s="31">
        <f t="shared" si="22"/>
        <v>0</v>
      </c>
      <c r="S129" s="42">
        <v>0.8</v>
      </c>
      <c r="T129" s="45">
        <f t="shared" si="23"/>
        <v>0.8</v>
      </c>
      <c r="U129" s="10">
        <f t="shared" si="24"/>
        <v>3842560</v>
      </c>
      <c r="V129" s="46">
        <f t="shared" si="25"/>
        <v>960640</v>
      </c>
      <c r="W129" s="11">
        <f t="shared" si="26"/>
        <v>0</v>
      </c>
      <c r="X129" s="43">
        <v>0</v>
      </c>
      <c r="Y129" s="43">
        <f t="shared" si="27"/>
        <v>0</v>
      </c>
    </row>
    <row r="130" spans="1:25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1"/>
        <v>0</v>
      </c>
      <c r="O130" s="23">
        <v>0.2</v>
      </c>
      <c r="P130" s="24">
        <f>+O130*F129</f>
        <v>960640</v>
      </c>
      <c r="Q130" s="27"/>
      <c r="R130" s="31">
        <f t="shared" si="22"/>
        <v>0</v>
      </c>
      <c r="S130" s="42">
        <v>0.2</v>
      </c>
      <c r="T130" s="45">
        <f t="shared" si="23"/>
        <v>0.2</v>
      </c>
      <c r="U130" s="10">
        <f t="shared" si="24"/>
        <v>960640</v>
      </c>
      <c r="V130" s="46">
        <f t="shared" si="25"/>
        <v>-960640</v>
      </c>
      <c r="W130" s="11">
        <f t="shared" si="26"/>
        <v>0</v>
      </c>
      <c r="X130" s="43">
        <v>0</v>
      </c>
      <c r="Y130" s="43">
        <f t="shared" si="27"/>
        <v>0</v>
      </c>
    </row>
    <row r="131" spans="1:25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1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2"/>
        <v>3842560</v>
      </c>
      <c r="S131" s="42">
        <v>0.8</v>
      </c>
      <c r="T131" s="45">
        <f t="shared" si="23"/>
        <v>0.8</v>
      </c>
      <c r="U131" s="10">
        <f t="shared" si="24"/>
        <v>3842560</v>
      </c>
      <c r="V131" s="46">
        <f t="shared" si="25"/>
        <v>960640</v>
      </c>
      <c r="W131" s="11">
        <f t="shared" si="26"/>
        <v>0.8</v>
      </c>
      <c r="X131" s="43">
        <v>0.8</v>
      </c>
      <c r="Y131" s="43">
        <f t="shared" si="27"/>
        <v>0</v>
      </c>
    </row>
    <row r="132" spans="1:25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1"/>
        <v>0</v>
      </c>
      <c r="O132" s="23">
        <v>0.2</v>
      </c>
      <c r="P132" s="24">
        <f>+O132*F131</f>
        <v>960640</v>
      </c>
      <c r="Q132" s="27">
        <v>0.1</v>
      </c>
      <c r="R132" s="31">
        <f t="shared" si="22"/>
        <v>0</v>
      </c>
      <c r="S132" s="42">
        <v>0.2</v>
      </c>
      <c r="T132" s="45">
        <f t="shared" si="23"/>
        <v>0.2</v>
      </c>
      <c r="U132" s="10">
        <f t="shared" si="24"/>
        <v>960640</v>
      </c>
      <c r="V132" s="46">
        <f t="shared" si="25"/>
        <v>-960640</v>
      </c>
      <c r="W132" s="11">
        <f t="shared" si="26"/>
        <v>0.1</v>
      </c>
      <c r="X132" s="43">
        <v>0</v>
      </c>
      <c r="Y132" s="43">
        <f t="shared" si="27"/>
        <v>0.1</v>
      </c>
    </row>
    <row r="133" spans="1:25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1"/>
        <v>0</v>
      </c>
      <c r="O133" s="23">
        <v>0.8</v>
      </c>
      <c r="P133" s="24">
        <f>+O133*F133</f>
        <v>3842560</v>
      </c>
      <c r="Q133" s="27"/>
      <c r="R133" s="31">
        <f t="shared" si="22"/>
        <v>0</v>
      </c>
      <c r="S133" s="42">
        <v>0.8</v>
      </c>
      <c r="T133" s="45">
        <f t="shared" si="23"/>
        <v>0.8</v>
      </c>
      <c r="U133" s="10">
        <f t="shared" si="24"/>
        <v>3842560</v>
      </c>
      <c r="V133" s="46">
        <f t="shared" si="25"/>
        <v>960640</v>
      </c>
      <c r="W133" s="11">
        <f t="shared" si="26"/>
        <v>0</v>
      </c>
      <c r="X133" s="43">
        <v>0</v>
      </c>
      <c r="Y133" s="43">
        <f t="shared" si="27"/>
        <v>0</v>
      </c>
    </row>
    <row r="134" spans="1:25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1"/>
        <v>0</v>
      </c>
      <c r="O134" s="23">
        <v>0.2</v>
      </c>
      <c r="P134" s="24">
        <f>+O134*F133</f>
        <v>960640</v>
      </c>
      <c r="Q134" s="27"/>
      <c r="R134" s="31">
        <f t="shared" si="22"/>
        <v>0</v>
      </c>
      <c r="S134" s="42">
        <v>0.2</v>
      </c>
      <c r="T134" s="45">
        <f t="shared" si="23"/>
        <v>0.2</v>
      </c>
      <c r="U134" s="10">
        <f t="shared" si="24"/>
        <v>960640</v>
      </c>
      <c r="V134" s="46">
        <f t="shared" si="25"/>
        <v>-960640</v>
      </c>
      <c r="W134" s="11">
        <f t="shared" si="26"/>
        <v>0</v>
      </c>
      <c r="X134" s="43">
        <v>0</v>
      </c>
      <c r="Y134" s="43">
        <f t="shared" si="27"/>
        <v>0</v>
      </c>
    </row>
    <row r="135" spans="1:25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35">M135*F135</f>
        <v>0</v>
      </c>
      <c r="O135" s="23">
        <v>0</v>
      </c>
      <c r="P135" s="24">
        <f>+O135*F135</f>
        <v>0</v>
      </c>
      <c r="Q135" s="27"/>
      <c r="R135" s="31">
        <f t="shared" ref="R135:R198" si="36">Q135*F135</f>
        <v>0</v>
      </c>
      <c r="S135" s="42">
        <v>0.8</v>
      </c>
      <c r="T135" s="45">
        <f t="shared" ref="T135:T198" si="37">G135+I135+K135+O135</f>
        <v>0.8</v>
      </c>
      <c r="U135" s="10">
        <f t="shared" ref="U135:U198" si="38">H135+J135+L135+P135</f>
        <v>3842560</v>
      </c>
      <c r="V135" s="46">
        <f t="shared" ref="V135:V198" si="39">F135-U135</f>
        <v>960640</v>
      </c>
      <c r="W135" s="11">
        <f t="shared" ref="W135:W198" si="40">G135+I135+M135+Q135</f>
        <v>0.8</v>
      </c>
      <c r="X135" s="43">
        <v>0.8</v>
      </c>
      <c r="Y135" s="43">
        <f t="shared" ref="Y135:Y198" si="41">W135-X135</f>
        <v>0</v>
      </c>
    </row>
    <row r="136" spans="1:25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35"/>
        <v>0</v>
      </c>
      <c r="O136" s="23">
        <v>0.1</v>
      </c>
      <c r="P136" s="24">
        <f>+O136*F135</f>
        <v>480320</v>
      </c>
      <c r="Q136" s="27">
        <v>0.04</v>
      </c>
      <c r="R136" s="31">
        <f>Q136*F135</f>
        <v>192128</v>
      </c>
      <c r="S136" s="42">
        <v>0.2</v>
      </c>
      <c r="T136" s="45">
        <f t="shared" si="37"/>
        <v>0.2</v>
      </c>
      <c r="U136" s="10">
        <f t="shared" si="38"/>
        <v>960640</v>
      </c>
      <c r="V136" s="46">
        <f t="shared" si="39"/>
        <v>-960640</v>
      </c>
      <c r="W136" s="11">
        <f t="shared" si="40"/>
        <v>0.14000000000000001</v>
      </c>
      <c r="X136" s="43">
        <v>0.14000000000000001</v>
      </c>
      <c r="Y136" s="43">
        <f t="shared" si="41"/>
        <v>0</v>
      </c>
    </row>
    <row r="137" spans="1:25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35"/>
        <v>0</v>
      </c>
      <c r="O137" s="23">
        <v>0</v>
      </c>
      <c r="P137" s="24">
        <f>+O137*F137</f>
        <v>0</v>
      </c>
      <c r="Q137" s="27"/>
      <c r="R137" s="31">
        <f t="shared" si="36"/>
        <v>0</v>
      </c>
      <c r="S137" s="42">
        <v>0.8</v>
      </c>
      <c r="T137" s="45">
        <f t="shared" si="37"/>
        <v>0.8</v>
      </c>
      <c r="U137" s="10">
        <f t="shared" si="38"/>
        <v>3842560</v>
      </c>
      <c r="V137" s="46">
        <f t="shared" si="39"/>
        <v>960640</v>
      </c>
      <c r="W137" s="11">
        <f t="shared" si="40"/>
        <v>0.8</v>
      </c>
      <c r="X137" s="43">
        <v>0.8</v>
      </c>
      <c r="Y137" s="43">
        <f t="shared" si="41"/>
        <v>0</v>
      </c>
    </row>
    <row r="138" spans="1:25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35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5">
        <f t="shared" si="37"/>
        <v>0.2</v>
      </c>
      <c r="U138" s="10">
        <f t="shared" si="38"/>
        <v>960640</v>
      </c>
      <c r="V138" s="46">
        <f t="shared" si="39"/>
        <v>-960640</v>
      </c>
      <c r="W138" s="11">
        <f t="shared" si="40"/>
        <v>0.14000000000000001</v>
      </c>
      <c r="X138" s="43">
        <v>0.14000000000000001</v>
      </c>
      <c r="Y138" s="43">
        <f t="shared" si="41"/>
        <v>0</v>
      </c>
    </row>
    <row r="139" spans="1:25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35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36"/>
        <v>0</v>
      </c>
      <c r="S139" s="42">
        <v>0.8</v>
      </c>
      <c r="T139" s="45">
        <f t="shared" si="37"/>
        <v>0.8</v>
      </c>
      <c r="U139" s="10">
        <f t="shared" si="38"/>
        <v>3842560.0000000005</v>
      </c>
      <c r="V139" s="46">
        <f t="shared" si="39"/>
        <v>960639.99999999953</v>
      </c>
      <c r="W139" s="11">
        <f t="shared" si="40"/>
        <v>0.72</v>
      </c>
      <c r="X139" s="43">
        <v>0.72</v>
      </c>
      <c r="Y139" s="43">
        <f t="shared" si="41"/>
        <v>0</v>
      </c>
    </row>
    <row r="140" spans="1:25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35"/>
        <v>0</v>
      </c>
      <c r="O140" s="23">
        <v>0.02</v>
      </c>
      <c r="P140" s="24">
        <f>+O140*F139</f>
        <v>96064</v>
      </c>
      <c r="Q140" s="27"/>
      <c r="R140" s="31">
        <f t="shared" si="36"/>
        <v>0</v>
      </c>
      <c r="S140" s="42">
        <v>0.2</v>
      </c>
      <c r="T140" s="45">
        <f t="shared" si="37"/>
        <v>0.19999999999999998</v>
      </c>
      <c r="U140" s="10">
        <f t="shared" si="38"/>
        <v>960640</v>
      </c>
      <c r="V140" s="46">
        <f t="shared" si="39"/>
        <v>-960640</v>
      </c>
      <c r="W140" s="11">
        <f t="shared" si="40"/>
        <v>0.18</v>
      </c>
      <c r="X140" s="43">
        <v>0.18</v>
      </c>
      <c r="Y140" s="43">
        <f t="shared" si="41"/>
        <v>0</v>
      </c>
    </row>
    <row r="141" spans="1:25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35"/>
        <v>0</v>
      </c>
      <c r="O141" s="23">
        <v>0.2</v>
      </c>
      <c r="P141" s="24">
        <f>+O141*F141</f>
        <v>960640</v>
      </c>
      <c r="Q141" s="27"/>
      <c r="R141" s="31">
        <f t="shared" si="36"/>
        <v>0</v>
      </c>
      <c r="S141" s="42">
        <v>1</v>
      </c>
      <c r="T141" s="45">
        <f t="shared" si="37"/>
        <v>1</v>
      </c>
      <c r="U141" s="10">
        <f t="shared" si="38"/>
        <v>4803200</v>
      </c>
      <c r="V141" s="46">
        <f t="shared" si="39"/>
        <v>0</v>
      </c>
      <c r="W141" s="11">
        <f t="shared" si="40"/>
        <v>0.79999999999999993</v>
      </c>
      <c r="X141" s="43">
        <v>0.79999999999999993</v>
      </c>
      <c r="Y141" s="43">
        <f t="shared" si="41"/>
        <v>0</v>
      </c>
    </row>
    <row r="142" spans="1:25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42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43">+K142*$F142</f>
        <v>0</v>
      </c>
      <c r="M142" s="27">
        <v>0</v>
      </c>
      <c r="N142" s="31">
        <f t="shared" si="35"/>
        <v>0</v>
      </c>
      <c r="O142" s="23">
        <v>0.6</v>
      </c>
      <c r="P142" s="24">
        <f t="shared" ref="P142" si="44">+O142*$F142</f>
        <v>2881920</v>
      </c>
      <c r="Q142" s="27">
        <v>0.2</v>
      </c>
      <c r="R142" s="31">
        <f t="shared" si="36"/>
        <v>960640</v>
      </c>
      <c r="S142" s="42">
        <v>1</v>
      </c>
      <c r="T142" s="45">
        <f t="shared" si="37"/>
        <v>1</v>
      </c>
      <c r="U142" s="10">
        <f t="shared" si="38"/>
        <v>4803200</v>
      </c>
      <c r="V142" s="46">
        <f t="shared" si="39"/>
        <v>0</v>
      </c>
      <c r="W142" s="11">
        <f t="shared" si="40"/>
        <v>0.60000000000000009</v>
      </c>
      <c r="X142" s="43">
        <v>0.60000000000000009</v>
      </c>
      <c r="Y142" s="43">
        <f t="shared" si="41"/>
        <v>0</v>
      </c>
    </row>
    <row r="143" spans="1:25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35"/>
        <v>0</v>
      </c>
      <c r="O143" s="109">
        <v>0</v>
      </c>
      <c r="P143" s="109"/>
      <c r="Q143" s="112"/>
      <c r="R143" s="113">
        <f t="shared" si="36"/>
        <v>0</v>
      </c>
      <c r="S143" s="114"/>
      <c r="T143" s="115">
        <f t="shared" si="37"/>
        <v>0</v>
      </c>
      <c r="U143" s="116">
        <f t="shared" si="38"/>
        <v>0</v>
      </c>
      <c r="V143" s="117">
        <f t="shared" si="39"/>
        <v>0</v>
      </c>
      <c r="W143" s="118">
        <f t="shared" si="40"/>
        <v>0</v>
      </c>
      <c r="X143" s="115">
        <v>0</v>
      </c>
      <c r="Y143" s="43">
        <f t="shared" si="41"/>
        <v>0</v>
      </c>
    </row>
    <row r="144" spans="1:25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35"/>
        <v>0</v>
      </c>
      <c r="O144" s="19">
        <v>0</v>
      </c>
      <c r="P144" s="19"/>
      <c r="Q144" s="27"/>
      <c r="R144" s="31">
        <f t="shared" si="36"/>
        <v>0</v>
      </c>
      <c r="S144" s="42"/>
      <c r="T144" s="43">
        <f t="shared" si="37"/>
        <v>0</v>
      </c>
      <c r="U144" s="12">
        <f t="shared" si="38"/>
        <v>0</v>
      </c>
      <c r="V144" s="44">
        <f t="shared" si="39"/>
        <v>0</v>
      </c>
      <c r="W144" s="11">
        <f t="shared" si="40"/>
        <v>0</v>
      </c>
      <c r="X144" s="43">
        <v>0</v>
      </c>
      <c r="Y144" s="43">
        <f t="shared" si="41"/>
        <v>0</v>
      </c>
    </row>
    <row r="145" spans="1:25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45">+E145*$D$143</f>
        <v>1753168</v>
      </c>
      <c r="G145" s="23">
        <v>0</v>
      </c>
      <c r="H145" s="24">
        <f t="shared" ref="H145:H154" si="46">+G145*F145</f>
        <v>0</v>
      </c>
      <c r="I145" s="23">
        <v>0</v>
      </c>
      <c r="J145" s="24">
        <f t="shared" ref="J145:J154" si="47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35"/>
        <v>1753168</v>
      </c>
      <c r="O145" s="23">
        <v>0</v>
      </c>
      <c r="P145" s="24"/>
      <c r="Q145" s="27"/>
      <c r="R145" s="31">
        <f t="shared" si="36"/>
        <v>0</v>
      </c>
      <c r="S145" s="42">
        <v>1</v>
      </c>
      <c r="T145" s="45">
        <f t="shared" si="37"/>
        <v>1</v>
      </c>
      <c r="U145" s="10">
        <f t="shared" si="38"/>
        <v>1753168</v>
      </c>
      <c r="V145" s="46">
        <f t="shared" si="39"/>
        <v>0</v>
      </c>
      <c r="W145" s="11">
        <f t="shared" si="40"/>
        <v>1</v>
      </c>
      <c r="X145" s="43">
        <v>1</v>
      </c>
      <c r="Y145" s="43">
        <f t="shared" si="41"/>
        <v>0</v>
      </c>
    </row>
    <row r="146" spans="1:25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45"/>
        <v>3506336</v>
      </c>
      <c r="G146" s="23">
        <v>0</v>
      </c>
      <c r="H146" s="24">
        <f t="shared" si="46"/>
        <v>0</v>
      </c>
      <c r="I146" s="23">
        <v>0</v>
      </c>
      <c r="J146" s="24">
        <f t="shared" si="47"/>
        <v>0</v>
      </c>
      <c r="K146" s="32">
        <v>1</v>
      </c>
      <c r="L146" s="24">
        <f>F146*K146</f>
        <v>3506336</v>
      </c>
      <c r="M146" s="27">
        <v>1</v>
      </c>
      <c r="N146" s="31">
        <f t="shared" si="35"/>
        <v>3506336</v>
      </c>
      <c r="O146" s="23">
        <v>0</v>
      </c>
      <c r="P146" s="24"/>
      <c r="Q146" s="27"/>
      <c r="R146" s="31">
        <f t="shared" si="36"/>
        <v>0</v>
      </c>
      <c r="S146" s="42">
        <v>1</v>
      </c>
      <c r="T146" s="45">
        <f t="shared" si="37"/>
        <v>1</v>
      </c>
      <c r="U146" s="10">
        <f t="shared" si="38"/>
        <v>3506336</v>
      </c>
      <c r="V146" s="46">
        <f t="shared" si="39"/>
        <v>0</v>
      </c>
      <c r="W146" s="11">
        <f t="shared" si="40"/>
        <v>1</v>
      </c>
      <c r="X146" s="43">
        <v>1</v>
      </c>
      <c r="Y146" s="43">
        <f t="shared" si="41"/>
        <v>0</v>
      </c>
    </row>
    <row r="147" spans="1:25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45"/>
        <v>5259504</v>
      </c>
      <c r="G147" s="23">
        <v>0</v>
      </c>
      <c r="H147" s="24">
        <f t="shared" si="46"/>
        <v>0</v>
      </c>
      <c r="I147" s="23">
        <v>0</v>
      </c>
      <c r="J147" s="24">
        <f t="shared" si="47"/>
        <v>0</v>
      </c>
      <c r="K147" s="32">
        <v>1</v>
      </c>
      <c r="L147" s="24">
        <f>F147*K147</f>
        <v>5259504</v>
      </c>
      <c r="M147" s="27">
        <v>1</v>
      </c>
      <c r="N147" s="31">
        <f t="shared" si="35"/>
        <v>5259504</v>
      </c>
      <c r="O147" s="23">
        <v>0</v>
      </c>
      <c r="P147" s="24">
        <f t="shared" ref="P147:P154" si="48">+O147*$F147</f>
        <v>0</v>
      </c>
      <c r="Q147" s="27"/>
      <c r="R147" s="31">
        <f t="shared" si="36"/>
        <v>0</v>
      </c>
      <c r="S147" s="42">
        <v>1</v>
      </c>
      <c r="T147" s="45">
        <f t="shared" si="37"/>
        <v>1</v>
      </c>
      <c r="U147" s="10">
        <f t="shared" si="38"/>
        <v>5259504</v>
      </c>
      <c r="V147" s="46">
        <f t="shared" si="39"/>
        <v>0</v>
      </c>
      <c r="W147" s="11">
        <f t="shared" si="40"/>
        <v>1</v>
      </c>
      <c r="X147" s="43">
        <v>1</v>
      </c>
      <c r="Y147" s="43">
        <f t="shared" si="41"/>
        <v>0</v>
      </c>
    </row>
    <row r="148" spans="1:25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45"/>
        <v>5259504</v>
      </c>
      <c r="G148" s="23">
        <v>0</v>
      </c>
      <c r="H148" s="24">
        <f t="shared" si="46"/>
        <v>0</v>
      </c>
      <c r="I148" s="23">
        <v>0</v>
      </c>
      <c r="J148" s="24">
        <f t="shared" si="47"/>
        <v>0</v>
      </c>
      <c r="K148" s="32">
        <v>1</v>
      </c>
      <c r="L148" s="24">
        <f>+K148*F148</f>
        <v>5259504</v>
      </c>
      <c r="M148" s="27">
        <v>1</v>
      </c>
      <c r="N148" s="31">
        <f t="shared" si="35"/>
        <v>5259504</v>
      </c>
      <c r="O148" s="23">
        <v>0</v>
      </c>
      <c r="P148" s="24">
        <f t="shared" si="48"/>
        <v>0</v>
      </c>
      <c r="Q148" s="27"/>
      <c r="R148" s="31">
        <f t="shared" si="36"/>
        <v>0</v>
      </c>
      <c r="S148" s="42">
        <v>1</v>
      </c>
      <c r="T148" s="45">
        <f t="shared" si="37"/>
        <v>1</v>
      </c>
      <c r="U148" s="10">
        <f t="shared" si="38"/>
        <v>5259504</v>
      </c>
      <c r="V148" s="46">
        <f t="shared" si="39"/>
        <v>0</v>
      </c>
      <c r="W148" s="11">
        <f t="shared" si="40"/>
        <v>1</v>
      </c>
      <c r="X148" s="43">
        <v>1</v>
      </c>
      <c r="Y148" s="43">
        <f t="shared" si="41"/>
        <v>0</v>
      </c>
    </row>
    <row r="149" spans="1:25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45"/>
        <v>5259504</v>
      </c>
      <c r="G149" s="23">
        <v>0</v>
      </c>
      <c r="H149" s="24">
        <f t="shared" si="46"/>
        <v>0</v>
      </c>
      <c r="I149" s="23">
        <v>0</v>
      </c>
      <c r="J149" s="24">
        <f t="shared" si="47"/>
        <v>0</v>
      </c>
      <c r="K149" s="32">
        <v>0.5</v>
      </c>
      <c r="L149" s="24">
        <f>+K149*F149</f>
        <v>2629752</v>
      </c>
      <c r="M149" s="27">
        <v>0.5</v>
      </c>
      <c r="N149" s="31">
        <f t="shared" si="35"/>
        <v>2629752</v>
      </c>
      <c r="O149" s="23">
        <v>0.5</v>
      </c>
      <c r="P149" s="24">
        <f t="shared" si="48"/>
        <v>2629752</v>
      </c>
      <c r="Q149" s="27">
        <v>0.45</v>
      </c>
      <c r="R149" s="31">
        <f t="shared" si="36"/>
        <v>2366776.8000000003</v>
      </c>
      <c r="S149" s="42">
        <v>1</v>
      </c>
      <c r="T149" s="45">
        <f t="shared" si="37"/>
        <v>1</v>
      </c>
      <c r="U149" s="10">
        <f t="shared" si="38"/>
        <v>5259504</v>
      </c>
      <c r="V149" s="46">
        <f t="shared" si="39"/>
        <v>0</v>
      </c>
      <c r="W149" s="11">
        <f t="shared" si="40"/>
        <v>0.95</v>
      </c>
      <c r="X149" s="43">
        <v>0.9</v>
      </c>
      <c r="Y149" s="43">
        <f t="shared" si="41"/>
        <v>4.9999999999999933E-2</v>
      </c>
    </row>
    <row r="150" spans="1:25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45"/>
        <v>1753168</v>
      </c>
      <c r="G150" s="23">
        <v>0</v>
      </c>
      <c r="H150" s="24">
        <f t="shared" si="46"/>
        <v>0</v>
      </c>
      <c r="I150" s="23">
        <v>0</v>
      </c>
      <c r="J150" s="24">
        <f t="shared" si="47"/>
        <v>0</v>
      </c>
      <c r="K150" s="32">
        <v>0</v>
      </c>
      <c r="L150" s="24">
        <f t="shared" ref="L150:L154" si="49">+K150*$F150</f>
        <v>0</v>
      </c>
      <c r="M150" s="27">
        <v>0</v>
      </c>
      <c r="N150" s="31">
        <f t="shared" si="35"/>
        <v>0</v>
      </c>
      <c r="O150" s="23">
        <v>1</v>
      </c>
      <c r="P150" s="24">
        <f t="shared" si="48"/>
        <v>1753168</v>
      </c>
      <c r="Q150" s="27"/>
      <c r="R150" s="31">
        <f t="shared" si="36"/>
        <v>0</v>
      </c>
      <c r="S150" s="42">
        <v>1</v>
      </c>
      <c r="T150" s="45">
        <f t="shared" si="37"/>
        <v>1</v>
      </c>
      <c r="U150" s="10">
        <f t="shared" si="38"/>
        <v>1753168</v>
      </c>
      <c r="V150" s="46">
        <f t="shared" si="39"/>
        <v>0</v>
      </c>
      <c r="W150" s="11">
        <f t="shared" si="40"/>
        <v>0</v>
      </c>
      <c r="X150" s="43">
        <v>0</v>
      </c>
      <c r="Y150" s="43">
        <f t="shared" si="41"/>
        <v>0</v>
      </c>
    </row>
    <row r="151" spans="1:25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45"/>
        <v>5259504</v>
      </c>
      <c r="G151" s="23">
        <v>0</v>
      </c>
      <c r="H151" s="24">
        <f t="shared" si="46"/>
        <v>0</v>
      </c>
      <c r="I151" s="23">
        <v>0</v>
      </c>
      <c r="J151" s="24">
        <f t="shared" si="47"/>
        <v>0</v>
      </c>
      <c r="K151" s="32">
        <v>0</v>
      </c>
      <c r="L151" s="24">
        <f>F151*K151</f>
        <v>0</v>
      </c>
      <c r="M151" s="27">
        <v>0</v>
      </c>
      <c r="N151" s="31">
        <f t="shared" si="35"/>
        <v>0</v>
      </c>
      <c r="O151" s="23">
        <v>1</v>
      </c>
      <c r="P151" s="24">
        <f t="shared" si="48"/>
        <v>5259504</v>
      </c>
      <c r="Q151" s="27"/>
      <c r="R151" s="31">
        <f t="shared" si="36"/>
        <v>0</v>
      </c>
      <c r="S151" s="42">
        <v>1</v>
      </c>
      <c r="T151" s="45">
        <f t="shared" si="37"/>
        <v>1</v>
      </c>
      <c r="U151" s="10">
        <f t="shared" si="38"/>
        <v>5259504</v>
      </c>
      <c r="V151" s="46">
        <f t="shared" si="39"/>
        <v>0</v>
      </c>
      <c r="W151" s="11">
        <f t="shared" si="40"/>
        <v>0</v>
      </c>
      <c r="X151" s="43">
        <v>0</v>
      </c>
      <c r="Y151" s="43">
        <f t="shared" si="41"/>
        <v>0</v>
      </c>
    </row>
    <row r="152" spans="1:25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45"/>
        <v>1753168</v>
      </c>
      <c r="G152" s="23">
        <v>0</v>
      </c>
      <c r="H152" s="24">
        <f t="shared" si="46"/>
        <v>0</v>
      </c>
      <c r="I152" s="23">
        <v>0</v>
      </c>
      <c r="J152" s="24">
        <f t="shared" si="47"/>
        <v>0</v>
      </c>
      <c r="K152" s="32">
        <v>0</v>
      </c>
      <c r="L152" s="24">
        <f t="shared" si="49"/>
        <v>0</v>
      </c>
      <c r="M152" s="27">
        <v>0</v>
      </c>
      <c r="N152" s="31">
        <f t="shared" si="35"/>
        <v>0</v>
      </c>
      <c r="O152" s="23">
        <v>1</v>
      </c>
      <c r="P152" s="24">
        <f t="shared" si="48"/>
        <v>1753168</v>
      </c>
      <c r="Q152" s="27"/>
      <c r="R152" s="31">
        <f t="shared" si="36"/>
        <v>0</v>
      </c>
      <c r="S152" s="42">
        <v>1</v>
      </c>
      <c r="T152" s="45">
        <f t="shared" si="37"/>
        <v>1</v>
      </c>
      <c r="U152" s="10">
        <f t="shared" si="38"/>
        <v>1753168</v>
      </c>
      <c r="V152" s="46">
        <f t="shared" si="39"/>
        <v>0</v>
      </c>
      <c r="W152" s="11">
        <f t="shared" si="40"/>
        <v>0</v>
      </c>
      <c r="X152" s="43">
        <v>0</v>
      </c>
      <c r="Y152" s="43">
        <f t="shared" si="41"/>
        <v>0</v>
      </c>
    </row>
    <row r="153" spans="1:25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45"/>
        <v>3506336</v>
      </c>
      <c r="G153" s="23">
        <v>0</v>
      </c>
      <c r="H153" s="24">
        <f t="shared" si="46"/>
        <v>0</v>
      </c>
      <c r="I153" s="23">
        <v>0</v>
      </c>
      <c r="J153" s="24">
        <f t="shared" si="47"/>
        <v>0</v>
      </c>
      <c r="K153" s="32">
        <v>0</v>
      </c>
      <c r="L153" s="24">
        <f t="shared" si="49"/>
        <v>0</v>
      </c>
      <c r="M153" s="27">
        <v>0</v>
      </c>
      <c r="N153" s="31">
        <f t="shared" si="35"/>
        <v>0</v>
      </c>
      <c r="O153" s="23">
        <v>1</v>
      </c>
      <c r="P153" s="24">
        <f t="shared" si="48"/>
        <v>3506336</v>
      </c>
      <c r="Q153" s="27"/>
      <c r="R153" s="31">
        <f t="shared" si="36"/>
        <v>0</v>
      </c>
      <c r="S153" s="42">
        <v>1</v>
      </c>
      <c r="T153" s="45">
        <f t="shared" si="37"/>
        <v>1</v>
      </c>
      <c r="U153" s="10">
        <f t="shared" si="38"/>
        <v>3506336</v>
      </c>
      <c r="V153" s="46">
        <f t="shared" si="39"/>
        <v>0</v>
      </c>
      <c r="W153" s="11">
        <f t="shared" si="40"/>
        <v>0</v>
      </c>
      <c r="X153" s="43">
        <v>0</v>
      </c>
      <c r="Y153" s="43">
        <f t="shared" si="41"/>
        <v>0</v>
      </c>
    </row>
    <row r="154" spans="1:25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45"/>
        <v>1753168</v>
      </c>
      <c r="G154" s="23">
        <v>0</v>
      </c>
      <c r="H154" s="24">
        <f t="shared" si="46"/>
        <v>0</v>
      </c>
      <c r="I154" s="23">
        <v>0</v>
      </c>
      <c r="J154" s="24">
        <f t="shared" si="47"/>
        <v>0</v>
      </c>
      <c r="K154" s="32">
        <v>0</v>
      </c>
      <c r="L154" s="24">
        <f t="shared" si="49"/>
        <v>0</v>
      </c>
      <c r="M154" s="27">
        <v>0</v>
      </c>
      <c r="N154" s="31">
        <f t="shared" si="35"/>
        <v>0</v>
      </c>
      <c r="O154" s="23">
        <v>1</v>
      </c>
      <c r="P154" s="24">
        <f t="shared" si="48"/>
        <v>1753168</v>
      </c>
      <c r="Q154" s="27"/>
      <c r="R154" s="31">
        <f t="shared" si="36"/>
        <v>0</v>
      </c>
      <c r="S154" s="42">
        <v>1</v>
      </c>
      <c r="T154" s="45">
        <f t="shared" si="37"/>
        <v>1</v>
      </c>
      <c r="U154" s="10">
        <f t="shared" si="38"/>
        <v>1753168</v>
      </c>
      <c r="V154" s="46">
        <f t="shared" si="39"/>
        <v>0</v>
      </c>
      <c r="W154" s="11">
        <f t="shared" si="40"/>
        <v>0</v>
      </c>
      <c r="X154" s="43">
        <v>0</v>
      </c>
      <c r="Y154" s="43">
        <f t="shared" si="41"/>
        <v>0</v>
      </c>
    </row>
    <row r="155" spans="1:25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35"/>
        <v>0</v>
      </c>
      <c r="O155" s="23">
        <v>0</v>
      </c>
      <c r="P155" s="24"/>
      <c r="Q155" s="27"/>
      <c r="R155" s="31">
        <f t="shared" si="36"/>
        <v>0</v>
      </c>
      <c r="S155" s="42"/>
      <c r="T155" s="45">
        <f t="shared" si="37"/>
        <v>0</v>
      </c>
      <c r="U155" s="10">
        <f t="shared" si="38"/>
        <v>0</v>
      </c>
      <c r="V155" s="46">
        <f t="shared" si="39"/>
        <v>0</v>
      </c>
      <c r="W155" s="11">
        <f t="shared" si="40"/>
        <v>0</v>
      </c>
      <c r="X155" s="43">
        <v>0</v>
      </c>
      <c r="Y155" s="43">
        <f t="shared" si="41"/>
        <v>0</v>
      </c>
    </row>
    <row r="156" spans="1:25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35"/>
        <v>0</v>
      </c>
      <c r="O156" s="23">
        <v>0</v>
      </c>
      <c r="P156" s="24"/>
      <c r="Q156" s="27"/>
      <c r="R156" s="31">
        <f t="shared" si="36"/>
        <v>0</v>
      </c>
      <c r="S156" s="42"/>
      <c r="T156" s="45">
        <f t="shared" si="37"/>
        <v>0</v>
      </c>
      <c r="U156" s="10">
        <f t="shared" si="38"/>
        <v>0</v>
      </c>
      <c r="V156" s="46">
        <f t="shared" si="39"/>
        <v>0</v>
      </c>
      <c r="W156" s="11">
        <f t="shared" si="40"/>
        <v>0</v>
      </c>
      <c r="X156" s="43">
        <v>0</v>
      </c>
      <c r="Y156" s="43">
        <f t="shared" si="41"/>
        <v>0</v>
      </c>
    </row>
    <row r="157" spans="1:25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35"/>
        <v>14671592.727272719</v>
      </c>
      <c r="O157" s="23">
        <v>0</v>
      </c>
      <c r="P157" s="24">
        <f>+O157*F157</f>
        <v>0</v>
      </c>
      <c r="Q157" s="27"/>
      <c r="R157" s="31">
        <f t="shared" si="36"/>
        <v>0</v>
      </c>
      <c r="S157" s="42">
        <v>1</v>
      </c>
      <c r="T157" s="45">
        <f t="shared" si="37"/>
        <v>1</v>
      </c>
      <c r="U157" s="10">
        <f t="shared" si="38"/>
        <v>23055360</v>
      </c>
      <c r="V157" s="46">
        <f t="shared" si="39"/>
        <v>0</v>
      </c>
      <c r="W157" s="11">
        <f t="shared" si="40"/>
        <v>1</v>
      </c>
      <c r="X157" s="43">
        <v>1</v>
      </c>
      <c r="Y157" s="43">
        <f t="shared" si="41"/>
        <v>0</v>
      </c>
    </row>
    <row r="158" spans="1:25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35"/>
        <v>0</v>
      </c>
      <c r="O158" s="23">
        <v>0.94</v>
      </c>
      <c r="P158" s="24">
        <f>+O158*F158</f>
        <v>4063507.1999999997</v>
      </c>
      <c r="Q158" s="27"/>
      <c r="R158" s="31">
        <f t="shared" si="36"/>
        <v>0</v>
      </c>
      <c r="S158" s="42">
        <v>1</v>
      </c>
      <c r="T158" s="45">
        <f t="shared" si="37"/>
        <v>1</v>
      </c>
      <c r="U158" s="10">
        <f t="shared" si="38"/>
        <v>4322880</v>
      </c>
      <c r="V158" s="46">
        <f t="shared" si="39"/>
        <v>0</v>
      </c>
      <c r="W158" s="11">
        <f t="shared" si="40"/>
        <v>0.06</v>
      </c>
      <c r="X158" s="43">
        <v>0.06</v>
      </c>
      <c r="Y158" s="43">
        <f t="shared" si="41"/>
        <v>0</v>
      </c>
    </row>
    <row r="159" spans="1:25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35"/>
        <v>0</v>
      </c>
      <c r="O159" s="23">
        <v>1</v>
      </c>
      <c r="P159" s="24">
        <f>+O159*F159</f>
        <v>1440960</v>
      </c>
      <c r="Q159" s="27"/>
      <c r="R159" s="31">
        <f t="shared" si="36"/>
        <v>0</v>
      </c>
      <c r="S159" s="42">
        <v>1</v>
      </c>
      <c r="T159" s="45">
        <f t="shared" si="37"/>
        <v>1</v>
      </c>
      <c r="U159" s="10">
        <f t="shared" si="38"/>
        <v>1440960</v>
      </c>
      <c r="V159" s="46">
        <f t="shared" si="39"/>
        <v>0</v>
      </c>
      <c r="W159" s="11">
        <f t="shared" si="40"/>
        <v>0</v>
      </c>
      <c r="X159" s="43">
        <v>0</v>
      </c>
      <c r="Y159" s="43">
        <f t="shared" si="41"/>
        <v>0</v>
      </c>
    </row>
    <row r="160" spans="1:25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35"/>
        <v>0</v>
      </c>
      <c r="O160" s="23">
        <v>0</v>
      </c>
      <c r="P160" s="24"/>
      <c r="Q160" s="27"/>
      <c r="R160" s="31">
        <f t="shared" si="36"/>
        <v>0</v>
      </c>
      <c r="S160" s="42"/>
      <c r="T160" s="45">
        <f t="shared" si="37"/>
        <v>0</v>
      </c>
      <c r="U160" s="10">
        <f t="shared" si="38"/>
        <v>0</v>
      </c>
      <c r="V160" s="46">
        <f t="shared" si="39"/>
        <v>0</v>
      </c>
      <c r="W160" s="11">
        <f t="shared" si="40"/>
        <v>0</v>
      </c>
      <c r="X160" s="43">
        <v>0</v>
      </c>
      <c r="Y160" s="43">
        <f t="shared" si="41"/>
        <v>0</v>
      </c>
    </row>
    <row r="161" spans="1:25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35"/>
        <v>0</v>
      </c>
      <c r="O161" s="23">
        <v>0</v>
      </c>
      <c r="P161" s="24"/>
      <c r="Q161" s="27"/>
      <c r="R161" s="31">
        <f t="shared" si="36"/>
        <v>0</v>
      </c>
      <c r="S161" s="42"/>
      <c r="T161" s="45">
        <f t="shared" si="37"/>
        <v>0</v>
      </c>
      <c r="U161" s="10">
        <f t="shared" si="38"/>
        <v>0</v>
      </c>
      <c r="V161" s="46">
        <f t="shared" si="39"/>
        <v>0</v>
      </c>
      <c r="W161" s="11">
        <f t="shared" si="40"/>
        <v>0</v>
      </c>
      <c r="X161" s="43">
        <v>0</v>
      </c>
      <c r="Y161" s="43">
        <f t="shared" si="41"/>
        <v>0</v>
      </c>
    </row>
    <row r="162" spans="1:25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35"/>
        <v>1229619.2</v>
      </c>
      <c r="O162" s="23">
        <v>0</v>
      </c>
      <c r="P162" s="24"/>
      <c r="Q162" s="27"/>
      <c r="R162" s="31">
        <f t="shared" si="36"/>
        <v>0</v>
      </c>
      <c r="S162" s="42">
        <v>1</v>
      </c>
      <c r="T162" s="45">
        <f t="shared" si="37"/>
        <v>1</v>
      </c>
      <c r="U162" s="10">
        <f t="shared" si="38"/>
        <v>6148096</v>
      </c>
      <c r="V162" s="46">
        <f t="shared" si="39"/>
        <v>0</v>
      </c>
      <c r="W162" s="11">
        <f t="shared" si="40"/>
        <v>1</v>
      </c>
      <c r="X162" s="43">
        <v>1</v>
      </c>
      <c r="Y162" s="43">
        <f t="shared" si="41"/>
        <v>0</v>
      </c>
    </row>
    <row r="163" spans="1:25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35"/>
        <v>0</v>
      </c>
      <c r="O163" s="23">
        <v>1</v>
      </c>
      <c r="P163" s="24">
        <f>+O163*F163</f>
        <v>1152768</v>
      </c>
      <c r="Q163" s="27"/>
      <c r="R163" s="31">
        <f t="shared" si="36"/>
        <v>0</v>
      </c>
      <c r="S163" s="42">
        <v>1</v>
      </c>
      <c r="T163" s="45">
        <f t="shared" si="37"/>
        <v>1</v>
      </c>
      <c r="U163" s="10">
        <f t="shared" si="38"/>
        <v>1152768</v>
      </c>
      <c r="V163" s="46">
        <f t="shared" si="39"/>
        <v>0</v>
      </c>
      <c r="W163" s="11">
        <f t="shared" si="40"/>
        <v>0</v>
      </c>
      <c r="X163" s="43">
        <v>0</v>
      </c>
      <c r="Y163" s="43">
        <f t="shared" si="41"/>
        <v>0</v>
      </c>
    </row>
    <row r="164" spans="1:25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35"/>
        <v>0</v>
      </c>
      <c r="O164" s="23">
        <v>1</v>
      </c>
      <c r="P164" s="24">
        <f>+O164*F164</f>
        <v>384256</v>
      </c>
      <c r="Q164" s="27"/>
      <c r="R164" s="31">
        <f t="shared" si="36"/>
        <v>0</v>
      </c>
      <c r="S164" s="42">
        <v>1</v>
      </c>
      <c r="T164" s="45">
        <f t="shared" si="37"/>
        <v>1</v>
      </c>
      <c r="U164" s="10">
        <f t="shared" si="38"/>
        <v>384256</v>
      </c>
      <c r="V164" s="46">
        <f t="shared" si="39"/>
        <v>0</v>
      </c>
      <c r="W164" s="11">
        <f t="shared" si="40"/>
        <v>0</v>
      </c>
      <c r="X164" s="43">
        <v>0</v>
      </c>
      <c r="Y164" s="43">
        <f t="shared" si="41"/>
        <v>0</v>
      </c>
    </row>
    <row r="165" spans="1:25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35"/>
        <v>0</v>
      </c>
      <c r="O165" s="23">
        <v>0</v>
      </c>
      <c r="P165" s="24"/>
      <c r="Q165" s="27"/>
      <c r="R165" s="31">
        <f t="shared" si="36"/>
        <v>0</v>
      </c>
      <c r="S165" s="42"/>
      <c r="T165" s="45">
        <f t="shared" si="37"/>
        <v>0</v>
      </c>
      <c r="U165" s="10">
        <f t="shared" si="38"/>
        <v>0</v>
      </c>
      <c r="V165" s="46">
        <f t="shared" si="39"/>
        <v>0</v>
      </c>
      <c r="W165" s="11">
        <f t="shared" si="40"/>
        <v>0</v>
      </c>
      <c r="X165" s="43">
        <v>0</v>
      </c>
      <c r="Y165" s="43">
        <f t="shared" si="41"/>
        <v>0</v>
      </c>
    </row>
    <row r="166" spans="1:25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35"/>
        <v>0</v>
      </c>
      <c r="O166" s="23">
        <v>0</v>
      </c>
      <c r="P166" s="24"/>
      <c r="Q166" s="27"/>
      <c r="R166" s="31">
        <f t="shared" si="36"/>
        <v>0</v>
      </c>
      <c r="S166" s="42"/>
      <c r="T166" s="45">
        <f t="shared" si="37"/>
        <v>0</v>
      </c>
      <c r="U166" s="10">
        <f t="shared" si="38"/>
        <v>0</v>
      </c>
      <c r="V166" s="46">
        <f t="shared" si="39"/>
        <v>0</v>
      </c>
      <c r="W166" s="11">
        <f t="shared" si="40"/>
        <v>0</v>
      </c>
      <c r="X166" s="43">
        <v>0</v>
      </c>
      <c r="Y166" s="43">
        <f t="shared" si="41"/>
        <v>0</v>
      </c>
    </row>
    <row r="167" spans="1:25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35"/>
        <v>0</v>
      </c>
      <c r="O167" s="23">
        <v>0.5</v>
      </c>
      <c r="P167" s="24">
        <f>F167*O167</f>
        <v>2497664</v>
      </c>
      <c r="Q167" s="27"/>
      <c r="R167" s="31">
        <f t="shared" si="36"/>
        <v>0</v>
      </c>
      <c r="S167" s="42">
        <v>1</v>
      </c>
      <c r="T167" s="45">
        <f t="shared" si="37"/>
        <v>1</v>
      </c>
      <c r="U167" s="10">
        <f t="shared" si="38"/>
        <v>4995328</v>
      </c>
      <c r="V167" s="46">
        <f t="shared" si="39"/>
        <v>0</v>
      </c>
      <c r="W167" s="11">
        <f t="shared" si="40"/>
        <v>0.5</v>
      </c>
      <c r="X167" s="43">
        <v>0.5</v>
      </c>
      <c r="Y167" s="43">
        <f t="shared" si="41"/>
        <v>0</v>
      </c>
    </row>
    <row r="168" spans="1:25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35"/>
        <v>0</v>
      </c>
      <c r="O168" s="23">
        <v>1</v>
      </c>
      <c r="P168" s="24">
        <f>+O168*F168</f>
        <v>936624</v>
      </c>
      <c r="Q168" s="27"/>
      <c r="R168" s="31">
        <f t="shared" si="36"/>
        <v>0</v>
      </c>
      <c r="S168" s="42">
        <v>1</v>
      </c>
      <c r="T168" s="45">
        <f t="shared" si="37"/>
        <v>1</v>
      </c>
      <c r="U168" s="10">
        <f t="shared" si="38"/>
        <v>936624</v>
      </c>
      <c r="V168" s="46">
        <f t="shared" si="39"/>
        <v>0</v>
      </c>
      <c r="W168" s="11">
        <f t="shared" si="40"/>
        <v>0</v>
      </c>
      <c r="X168" s="43">
        <v>0</v>
      </c>
      <c r="Y168" s="43">
        <f t="shared" si="41"/>
        <v>0</v>
      </c>
    </row>
    <row r="169" spans="1:25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35"/>
        <v>0</v>
      </c>
      <c r="O169" s="23">
        <v>1</v>
      </c>
      <c r="P169" s="24">
        <f>+O169*F169</f>
        <v>312208</v>
      </c>
      <c r="Q169" s="27"/>
      <c r="R169" s="31">
        <f t="shared" si="36"/>
        <v>0</v>
      </c>
      <c r="S169" s="42">
        <v>1</v>
      </c>
      <c r="T169" s="45">
        <f t="shared" si="37"/>
        <v>1</v>
      </c>
      <c r="U169" s="10">
        <f t="shared" si="38"/>
        <v>312208</v>
      </c>
      <c r="V169" s="46">
        <f t="shared" si="39"/>
        <v>0</v>
      </c>
      <c r="W169" s="11">
        <f t="shared" si="40"/>
        <v>0</v>
      </c>
      <c r="X169" s="43">
        <v>0</v>
      </c>
      <c r="Y169" s="43">
        <f t="shared" si="41"/>
        <v>0</v>
      </c>
    </row>
    <row r="170" spans="1:25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35"/>
        <v>0</v>
      </c>
      <c r="O170" s="23">
        <v>0</v>
      </c>
      <c r="P170" s="24"/>
      <c r="Q170" s="27"/>
      <c r="R170" s="31">
        <f t="shared" si="36"/>
        <v>0</v>
      </c>
      <c r="S170" s="41"/>
      <c r="T170" s="43">
        <f t="shared" si="37"/>
        <v>0</v>
      </c>
      <c r="U170" s="12">
        <f t="shared" si="38"/>
        <v>0</v>
      </c>
      <c r="V170" s="44">
        <f t="shared" si="39"/>
        <v>0</v>
      </c>
      <c r="W170" s="11">
        <f t="shared" si="40"/>
        <v>0</v>
      </c>
      <c r="X170" s="43">
        <v>0</v>
      </c>
      <c r="Y170" s="43">
        <f t="shared" si="41"/>
        <v>0</v>
      </c>
    </row>
    <row r="171" spans="1:25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35"/>
        <v>0</v>
      </c>
      <c r="O171" s="109">
        <v>0</v>
      </c>
      <c r="P171" s="109"/>
      <c r="Q171" s="112"/>
      <c r="R171" s="113">
        <f t="shared" si="36"/>
        <v>0</v>
      </c>
      <c r="S171" s="114"/>
      <c r="T171" s="115">
        <f t="shared" si="37"/>
        <v>0</v>
      </c>
      <c r="U171" s="116">
        <f t="shared" si="38"/>
        <v>0</v>
      </c>
      <c r="V171" s="117">
        <f t="shared" si="39"/>
        <v>0</v>
      </c>
      <c r="W171" s="118">
        <f t="shared" si="40"/>
        <v>0</v>
      </c>
      <c r="X171" s="115">
        <v>0</v>
      </c>
      <c r="Y171" s="43">
        <f t="shared" si="41"/>
        <v>0</v>
      </c>
    </row>
    <row r="172" spans="1:25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50">+G172*F172</f>
        <v>0</v>
      </c>
      <c r="I172" s="23">
        <v>0</v>
      </c>
      <c r="J172" s="24"/>
      <c r="K172" s="32">
        <v>1</v>
      </c>
      <c r="L172" s="24">
        <f t="shared" ref="L172:L178" si="51">+K172*F172</f>
        <v>480320</v>
      </c>
      <c r="M172" s="27">
        <v>1</v>
      </c>
      <c r="N172" s="31">
        <f t="shared" si="35"/>
        <v>480320</v>
      </c>
      <c r="O172" s="23">
        <v>0</v>
      </c>
      <c r="P172" s="24">
        <f>F172*O172</f>
        <v>0</v>
      </c>
      <c r="Q172" s="27"/>
      <c r="R172" s="31">
        <f t="shared" si="36"/>
        <v>0</v>
      </c>
      <c r="S172" s="42">
        <v>1</v>
      </c>
      <c r="T172" s="45">
        <f t="shared" si="37"/>
        <v>1</v>
      </c>
      <c r="U172" s="10">
        <f t="shared" si="38"/>
        <v>480320</v>
      </c>
      <c r="V172" s="46">
        <f t="shared" si="39"/>
        <v>0</v>
      </c>
      <c r="W172" s="11">
        <f t="shared" si="40"/>
        <v>1</v>
      </c>
      <c r="X172" s="43">
        <v>1</v>
      </c>
      <c r="Y172" s="43">
        <f t="shared" si="41"/>
        <v>0</v>
      </c>
    </row>
    <row r="173" spans="1:25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52">+E173*$D$171</f>
        <v>960640</v>
      </c>
      <c r="G173" s="23">
        <v>0</v>
      </c>
      <c r="H173" s="24">
        <f t="shared" si="50"/>
        <v>0</v>
      </c>
      <c r="I173" s="23">
        <v>0</v>
      </c>
      <c r="J173" s="24"/>
      <c r="K173" s="32">
        <v>1</v>
      </c>
      <c r="L173" s="24">
        <f t="shared" si="51"/>
        <v>960640</v>
      </c>
      <c r="M173" s="27">
        <v>1</v>
      </c>
      <c r="N173" s="31">
        <f t="shared" si="35"/>
        <v>960640</v>
      </c>
      <c r="O173" s="23">
        <v>0</v>
      </c>
      <c r="P173" s="24">
        <f>+O173*F173</f>
        <v>0</v>
      </c>
      <c r="Q173" s="27"/>
      <c r="R173" s="31">
        <f t="shared" si="36"/>
        <v>0</v>
      </c>
      <c r="S173" s="42">
        <v>1</v>
      </c>
      <c r="T173" s="45">
        <f t="shared" si="37"/>
        <v>1</v>
      </c>
      <c r="U173" s="10">
        <f t="shared" si="38"/>
        <v>960640</v>
      </c>
      <c r="V173" s="46">
        <f t="shared" si="39"/>
        <v>0</v>
      </c>
      <c r="W173" s="11">
        <f t="shared" si="40"/>
        <v>1</v>
      </c>
      <c r="X173" s="43">
        <v>1</v>
      </c>
      <c r="Y173" s="43">
        <f t="shared" si="41"/>
        <v>0</v>
      </c>
    </row>
    <row r="174" spans="1:25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52"/>
        <v>1440960</v>
      </c>
      <c r="G174" s="23">
        <v>0</v>
      </c>
      <c r="H174" s="24">
        <f t="shared" si="50"/>
        <v>0</v>
      </c>
      <c r="I174" s="23">
        <v>0</v>
      </c>
      <c r="J174" s="24">
        <f>+I174*$F174</f>
        <v>0</v>
      </c>
      <c r="K174" s="32">
        <v>1</v>
      </c>
      <c r="L174" s="24">
        <f t="shared" si="51"/>
        <v>1440960</v>
      </c>
      <c r="M174" s="27">
        <v>1</v>
      </c>
      <c r="N174" s="31">
        <f t="shared" si="35"/>
        <v>1440960</v>
      </c>
      <c r="O174" s="23">
        <v>0</v>
      </c>
      <c r="P174" s="24">
        <f>+O174*F174</f>
        <v>0</v>
      </c>
      <c r="Q174" s="27"/>
      <c r="R174" s="31">
        <f t="shared" si="36"/>
        <v>0</v>
      </c>
      <c r="S174" s="42">
        <v>1</v>
      </c>
      <c r="T174" s="45">
        <f t="shared" si="37"/>
        <v>1</v>
      </c>
      <c r="U174" s="10">
        <f t="shared" si="38"/>
        <v>1440960</v>
      </c>
      <c r="V174" s="46">
        <f t="shared" si="39"/>
        <v>0</v>
      </c>
      <c r="W174" s="11">
        <f t="shared" si="40"/>
        <v>1</v>
      </c>
      <c r="X174" s="43">
        <v>1</v>
      </c>
      <c r="Y174" s="43">
        <f t="shared" si="41"/>
        <v>0</v>
      </c>
    </row>
    <row r="175" spans="1:25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52"/>
        <v>1921280</v>
      </c>
      <c r="G175" s="23">
        <v>0</v>
      </c>
      <c r="H175" s="24">
        <f t="shared" si="50"/>
        <v>0</v>
      </c>
      <c r="I175" s="23">
        <v>0</v>
      </c>
      <c r="J175" s="24">
        <f t="shared" ref="J175:J178" si="53">+I175*$F175</f>
        <v>0</v>
      </c>
      <c r="K175" s="32">
        <v>1</v>
      </c>
      <c r="L175" s="24">
        <f t="shared" si="51"/>
        <v>1921280</v>
      </c>
      <c r="M175" s="27">
        <v>1</v>
      </c>
      <c r="N175" s="31">
        <f t="shared" si="35"/>
        <v>1921280</v>
      </c>
      <c r="O175" s="23">
        <v>0</v>
      </c>
      <c r="P175" s="24">
        <f>F175*O175</f>
        <v>0</v>
      </c>
      <c r="Q175" s="27"/>
      <c r="R175" s="31">
        <f t="shared" si="36"/>
        <v>0</v>
      </c>
      <c r="S175" s="42">
        <v>1</v>
      </c>
      <c r="T175" s="45">
        <f t="shared" si="37"/>
        <v>1</v>
      </c>
      <c r="U175" s="10">
        <f t="shared" si="38"/>
        <v>1921280</v>
      </c>
      <c r="V175" s="46">
        <f t="shared" si="39"/>
        <v>0</v>
      </c>
      <c r="W175" s="11">
        <f t="shared" si="40"/>
        <v>1</v>
      </c>
      <c r="X175" s="43">
        <v>1</v>
      </c>
      <c r="Y175" s="43">
        <f t="shared" si="41"/>
        <v>0</v>
      </c>
    </row>
    <row r="176" spans="1:25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52"/>
        <v>1921280</v>
      </c>
      <c r="G176" s="23">
        <v>0</v>
      </c>
      <c r="H176" s="24">
        <f t="shared" si="50"/>
        <v>0</v>
      </c>
      <c r="I176" s="23">
        <v>0</v>
      </c>
      <c r="J176" s="24">
        <f t="shared" si="53"/>
        <v>0</v>
      </c>
      <c r="K176" s="32">
        <v>1</v>
      </c>
      <c r="L176" s="24">
        <f t="shared" si="51"/>
        <v>1921280</v>
      </c>
      <c r="M176" s="27">
        <v>0.9</v>
      </c>
      <c r="N176" s="31">
        <f t="shared" si="35"/>
        <v>1729152</v>
      </c>
      <c r="O176" s="23">
        <v>0</v>
      </c>
      <c r="P176" s="24">
        <f>+O176*F176</f>
        <v>0</v>
      </c>
      <c r="Q176" s="27"/>
      <c r="R176" s="31">
        <f t="shared" si="36"/>
        <v>0</v>
      </c>
      <c r="S176" s="42">
        <v>1</v>
      </c>
      <c r="T176" s="45">
        <f t="shared" si="37"/>
        <v>1</v>
      </c>
      <c r="U176" s="10">
        <f t="shared" si="38"/>
        <v>1921280</v>
      </c>
      <c r="V176" s="46">
        <f t="shared" si="39"/>
        <v>0</v>
      </c>
      <c r="W176" s="11">
        <f t="shared" si="40"/>
        <v>0.9</v>
      </c>
      <c r="X176" s="43">
        <v>0.9</v>
      </c>
      <c r="Y176" s="43">
        <f t="shared" si="41"/>
        <v>0</v>
      </c>
    </row>
    <row r="177" spans="1:25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52"/>
        <v>960640</v>
      </c>
      <c r="G177" s="23">
        <v>0</v>
      </c>
      <c r="H177" s="24">
        <f t="shared" si="50"/>
        <v>0</v>
      </c>
      <c r="I177" s="23">
        <v>0</v>
      </c>
      <c r="J177" s="24">
        <f t="shared" si="53"/>
        <v>0</v>
      </c>
      <c r="K177" s="32">
        <v>0.5</v>
      </c>
      <c r="L177" s="24">
        <f t="shared" si="51"/>
        <v>480320</v>
      </c>
      <c r="M177" s="27">
        <v>0.15</v>
      </c>
      <c r="N177" s="31">
        <f t="shared" si="35"/>
        <v>144096</v>
      </c>
      <c r="O177" s="23">
        <v>0.5</v>
      </c>
      <c r="P177" s="24">
        <f>+O177*F177</f>
        <v>480320</v>
      </c>
      <c r="Q177" s="27"/>
      <c r="R177" s="31">
        <f t="shared" si="36"/>
        <v>0</v>
      </c>
      <c r="S177" s="42">
        <v>1</v>
      </c>
      <c r="T177" s="45">
        <f t="shared" si="37"/>
        <v>1</v>
      </c>
      <c r="U177" s="10">
        <f t="shared" si="38"/>
        <v>960640</v>
      </c>
      <c r="V177" s="46">
        <f t="shared" si="39"/>
        <v>0</v>
      </c>
      <c r="W177" s="11">
        <f t="shared" si="40"/>
        <v>0.15</v>
      </c>
      <c r="X177" s="43">
        <v>0.15</v>
      </c>
      <c r="Y177" s="43">
        <f t="shared" si="41"/>
        <v>0</v>
      </c>
    </row>
    <row r="178" spans="1:25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52"/>
        <v>1440960</v>
      </c>
      <c r="G178" s="23">
        <v>0</v>
      </c>
      <c r="H178" s="24">
        <f t="shared" si="50"/>
        <v>0</v>
      </c>
      <c r="I178" s="23">
        <v>0</v>
      </c>
      <c r="J178" s="24">
        <f t="shared" si="53"/>
        <v>0</v>
      </c>
      <c r="K178" s="32">
        <v>0</v>
      </c>
      <c r="L178" s="24">
        <f t="shared" si="51"/>
        <v>0</v>
      </c>
      <c r="M178" s="27">
        <v>0</v>
      </c>
      <c r="N178" s="31">
        <f t="shared" si="35"/>
        <v>0</v>
      </c>
      <c r="O178" s="23">
        <v>1</v>
      </c>
      <c r="P178" s="24">
        <f>+O178*F178</f>
        <v>1440960</v>
      </c>
      <c r="Q178" s="27"/>
      <c r="R178" s="31">
        <f t="shared" si="36"/>
        <v>0</v>
      </c>
      <c r="S178" s="42">
        <v>1</v>
      </c>
      <c r="T178" s="45">
        <f t="shared" si="37"/>
        <v>1</v>
      </c>
      <c r="U178" s="10">
        <f t="shared" si="38"/>
        <v>1440960</v>
      </c>
      <c r="V178" s="46">
        <f t="shared" si="39"/>
        <v>0</v>
      </c>
      <c r="W178" s="11">
        <f t="shared" si="40"/>
        <v>0</v>
      </c>
      <c r="X178" s="43">
        <v>0</v>
      </c>
      <c r="Y178" s="43">
        <f t="shared" si="41"/>
        <v>0</v>
      </c>
    </row>
    <row r="179" spans="1:25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52"/>
        <v>480320</v>
      </c>
      <c r="G179" s="23">
        <v>0</v>
      </c>
      <c r="H179" s="24">
        <f t="shared" si="5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35"/>
        <v>0</v>
      </c>
      <c r="O179" s="23">
        <v>1</v>
      </c>
      <c r="P179" s="24">
        <f>+O179*F179</f>
        <v>480320</v>
      </c>
      <c r="Q179" s="27"/>
      <c r="R179" s="31">
        <f t="shared" si="36"/>
        <v>0</v>
      </c>
      <c r="S179" s="41">
        <v>1</v>
      </c>
      <c r="T179" s="43">
        <f t="shared" si="37"/>
        <v>1</v>
      </c>
      <c r="U179" s="12">
        <f t="shared" si="38"/>
        <v>480320</v>
      </c>
      <c r="V179" s="44">
        <f t="shared" si="39"/>
        <v>0</v>
      </c>
      <c r="W179" s="11">
        <f t="shared" si="40"/>
        <v>0</v>
      </c>
      <c r="X179" s="43">
        <v>0</v>
      </c>
      <c r="Y179" s="43">
        <f t="shared" si="41"/>
        <v>0</v>
      </c>
    </row>
    <row r="180" spans="1:25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35"/>
        <v>0</v>
      </c>
      <c r="O180" s="109">
        <v>0</v>
      </c>
      <c r="P180" s="109"/>
      <c r="Q180" s="112"/>
      <c r="R180" s="113">
        <f t="shared" si="36"/>
        <v>0</v>
      </c>
      <c r="S180" s="114"/>
      <c r="T180" s="115">
        <f t="shared" si="37"/>
        <v>0</v>
      </c>
      <c r="U180" s="116">
        <f t="shared" si="38"/>
        <v>0</v>
      </c>
      <c r="V180" s="117">
        <f t="shared" si="39"/>
        <v>0</v>
      </c>
      <c r="W180" s="118">
        <f t="shared" si="40"/>
        <v>0</v>
      </c>
      <c r="X180" s="115">
        <v>0</v>
      </c>
      <c r="Y180" s="43">
        <f t="shared" si="41"/>
        <v>0</v>
      </c>
    </row>
    <row r="181" spans="1:25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54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35"/>
        <v>0</v>
      </c>
      <c r="O181" s="23">
        <v>1</v>
      </c>
      <c r="P181" s="24">
        <f t="shared" ref="P181:P189" si="55">+O181*F181</f>
        <v>480320</v>
      </c>
      <c r="Q181" s="27">
        <v>1</v>
      </c>
      <c r="R181" s="31">
        <f t="shared" si="36"/>
        <v>480320</v>
      </c>
      <c r="S181" s="41">
        <v>1</v>
      </c>
      <c r="T181" s="43">
        <f t="shared" si="37"/>
        <v>1</v>
      </c>
      <c r="U181" s="12">
        <f t="shared" si="38"/>
        <v>480320</v>
      </c>
      <c r="V181" s="44">
        <f t="shared" si="39"/>
        <v>0</v>
      </c>
      <c r="W181" s="11">
        <f t="shared" si="40"/>
        <v>1</v>
      </c>
      <c r="X181" s="43">
        <v>0.7</v>
      </c>
      <c r="Y181" s="43">
        <f t="shared" si="41"/>
        <v>0.30000000000000004</v>
      </c>
    </row>
    <row r="182" spans="1:25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56">+E182*$D$171</f>
        <v>960640</v>
      </c>
      <c r="G182" s="23">
        <v>0</v>
      </c>
      <c r="H182" s="24">
        <f t="shared" si="54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35"/>
        <v>0</v>
      </c>
      <c r="O182" s="23">
        <v>1</v>
      </c>
      <c r="P182" s="24">
        <f t="shared" si="55"/>
        <v>960640</v>
      </c>
      <c r="Q182" s="27">
        <v>1</v>
      </c>
      <c r="R182" s="31">
        <f t="shared" si="36"/>
        <v>960640</v>
      </c>
      <c r="S182" s="41">
        <v>1</v>
      </c>
      <c r="T182" s="43">
        <f t="shared" si="37"/>
        <v>1</v>
      </c>
      <c r="U182" s="12">
        <f t="shared" si="38"/>
        <v>960640</v>
      </c>
      <c r="V182" s="44">
        <f t="shared" si="39"/>
        <v>0</v>
      </c>
      <c r="W182" s="11">
        <f t="shared" si="40"/>
        <v>1</v>
      </c>
      <c r="X182" s="43">
        <v>0.7</v>
      </c>
      <c r="Y182" s="43">
        <f t="shared" si="41"/>
        <v>0.30000000000000004</v>
      </c>
    </row>
    <row r="183" spans="1:25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56"/>
        <v>1440960</v>
      </c>
      <c r="G183" s="23">
        <v>0</v>
      </c>
      <c r="H183" s="24">
        <f t="shared" si="54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35"/>
        <v>0</v>
      </c>
      <c r="O183" s="23">
        <v>1</v>
      </c>
      <c r="P183" s="24">
        <f t="shared" si="55"/>
        <v>1440960</v>
      </c>
      <c r="Q183" s="27">
        <v>1</v>
      </c>
      <c r="R183" s="31">
        <f t="shared" si="36"/>
        <v>1440960</v>
      </c>
      <c r="S183" s="41">
        <v>1</v>
      </c>
      <c r="T183" s="43">
        <f t="shared" si="37"/>
        <v>1</v>
      </c>
      <c r="U183" s="12">
        <f t="shared" si="38"/>
        <v>1440960</v>
      </c>
      <c r="V183" s="44">
        <f t="shared" si="39"/>
        <v>0</v>
      </c>
      <c r="W183" s="11">
        <f t="shared" si="40"/>
        <v>1</v>
      </c>
      <c r="X183" s="43">
        <v>0.7</v>
      </c>
      <c r="Y183" s="43">
        <f t="shared" si="41"/>
        <v>0.30000000000000004</v>
      </c>
    </row>
    <row r="184" spans="1:25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56"/>
        <v>1921280</v>
      </c>
      <c r="G184" s="23">
        <v>0</v>
      </c>
      <c r="H184" s="24">
        <f t="shared" si="54"/>
        <v>0</v>
      </c>
      <c r="I184" s="23">
        <v>0</v>
      </c>
      <c r="J184" s="24">
        <f t="shared" ref="J184:J187" si="57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35"/>
        <v>0</v>
      </c>
      <c r="O184" s="23">
        <v>1</v>
      </c>
      <c r="P184" s="24">
        <f t="shared" si="55"/>
        <v>1921280</v>
      </c>
      <c r="Q184" s="27">
        <v>0.5</v>
      </c>
      <c r="R184" s="31">
        <f t="shared" si="36"/>
        <v>960640</v>
      </c>
      <c r="S184" s="41">
        <v>1</v>
      </c>
      <c r="T184" s="43">
        <f t="shared" si="37"/>
        <v>1</v>
      </c>
      <c r="U184" s="12">
        <f t="shared" si="38"/>
        <v>1921280</v>
      </c>
      <c r="V184" s="44">
        <f t="shared" si="39"/>
        <v>0</v>
      </c>
      <c r="W184" s="11">
        <f t="shared" si="40"/>
        <v>0.5</v>
      </c>
      <c r="X184" s="43">
        <v>0.1</v>
      </c>
      <c r="Y184" s="43">
        <f t="shared" si="41"/>
        <v>0.4</v>
      </c>
    </row>
    <row r="185" spans="1:25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56"/>
        <v>1921280</v>
      </c>
      <c r="G185" s="23">
        <v>0</v>
      </c>
      <c r="H185" s="24">
        <f t="shared" si="54"/>
        <v>0</v>
      </c>
      <c r="I185" s="23">
        <v>0</v>
      </c>
      <c r="J185" s="24">
        <f t="shared" si="57"/>
        <v>0</v>
      </c>
      <c r="K185" s="32">
        <v>0</v>
      </c>
      <c r="L185" s="24">
        <f>+K185*F185</f>
        <v>0</v>
      </c>
      <c r="M185" s="27">
        <v>0</v>
      </c>
      <c r="N185" s="31">
        <f t="shared" si="35"/>
        <v>0</v>
      </c>
      <c r="O185" s="23">
        <v>1</v>
      </c>
      <c r="P185" s="24">
        <f t="shared" si="55"/>
        <v>1921280</v>
      </c>
      <c r="Q185" s="27"/>
      <c r="R185" s="31">
        <f t="shared" si="36"/>
        <v>0</v>
      </c>
      <c r="S185" s="41">
        <v>1</v>
      </c>
      <c r="T185" s="43">
        <f t="shared" si="37"/>
        <v>1</v>
      </c>
      <c r="U185" s="12">
        <f t="shared" si="38"/>
        <v>1921280</v>
      </c>
      <c r="V185" s="44">
        <f t="shared" si="39"/>
        <v>0</v>
      </c>
      <c r="W185" s="11">
        <f t="shared" si="40"/>
        <v>0</v>
      </c>
      <c r="X185" s="43">
        <v>0</v>
      </c>
      <c r="Y185" s="43">
        <f t="shared" si="41"/>
        <v>0</v>
      </c>
    </row>
    <row r="186" spans="1:25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56"/>
        <v>960640</v>
      </c>
      <c r="G186" s="23">
        <v>0</v>
      </c>
      <c r="H186" s="24">
        <f t="shared" si="54"/>
        <v>0</v>
      </c>
      <c r="I186" s="23">
        <v>0</v>
      </c>
      <c r="J186" s="24">
        <f t="shared" si="57"/>
        <v>0</v>
      </c>
      <c r="K186" s="32">
        <v>0</v>
      </c>
      <c r="L186" s="24">
        <f>+K186*$F186</f>
        <v>0</v>
      </c>
      <c r="M186" s="27">
        <v>0</v>
      </c>
      <c r="N186" s="31">
        <f t="shared" si="35"/>
        <v>0</v>
      </c>
      <c r="O186" s="23">
        <v>1</v>
      </c>
      <c r="P186" s="24">
        <f t="shared" si="55"/>
        <v>960640</v>
      </c>
      <c r="Q186" s="27"/>
      <c r="R186" s="31">
        <f t="shared" si="36"/>
        <v>0</v>
      </c>
      <c r="S186" s="42">
        <v>1</v>
      </c>
      <c r="T186" s="43">
        <f t="shared" si="37"/>
        <v>1</v>
      </c>
      <c r="U186" s="12">
        <f t="shared" si="38"/>
        <v>960640</v>
      </c>
      <c r="V186" s="44">
        <f t="shared" si="39"/>
        <v>0</v>
      </c>
      <c r="W186" s="11">
        <f t="shared" si="40"/>
        <v>0</v>
      </c>
      <c r="X186" s="43">
        <v>0</v>
      </c>
      <c r="Y186" s="43">
        <f t="shared" si="41"/>
        <v>0</v>
      </c>
    </row>
    <row r="187" spans="1:25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56"/>
        <v>960640</v>
      </c>
      <c r="G187" s="23">
        <v>0</v>
      </c>
      <c r="H187" s="24">
        <f t="shared" si="54"/>
        <v>0</v>
      </c>
      <c r="I187" s="23">
        <v>0</v>
      </c>
      <c r="J187" s="24">
        <f t="shared" si="57"/>
        <v>0</v>
      </c>
      <c r="K187" s="32">
        <v>0</v>
      </c>
      <c r="L187" s="24">
        <f>+K187*$F187</f>
        <v>0</v>
      </c>
      <c r="M187" s="27">
        <v>0</v>
      </c>
      <c r="N187" s="31">
        <f t="shared" si="35"/>
        <v>0</v>
      </c>
      <c r="O187" s="23">
        <v>1</v>
      </c>
      <c r="P187" s="24">
        <f t="shared" si="55"/>
        <v>960640</v>
      </c>
      <c r="Q187" s="27"/>
      <c r="R187" s="31">
        <f t="shared" si="36"/>
        <v>0</v>
      </c>
      <c r="S187" s="41">
        <v>1</v>
      </c>
      <c r="T187" s="43">
        <f t="shared" si="37"/>
        <v>1</v>
      </c>
      <c r="U187" s="12">
        <f t="shared" si="38"/>
        <v>960640</v>
      </c>
      <c r="V187" s="44">
        <f t="shared" si="39"/>
        <v>0</v>
      </c>
      <c r="W187" s="11">
        <f t="shared" si="40"/>
        <v>0</v>
      </c>
      <c r="X187" s="43">
        <v>0</v>
      </c>
      <c r="Y187" s="43">
        <f t="shared" si="41"/>
        <v>0</v>
      </c>
    </row>
    <row r="188" spans="1:25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56"/>
        <v>480320</v>
      </c>
      <c r="G188" s="23">
        <v>0</v>
      </c>
      <c r="H188" s="24">
        <f t="shared" si="54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35"/>
        <v>0</v>
      </c>
      <c r="O188" s="23">
        <v>1</v>
      </c>
      <c r="P188" s="24">
        <f t="shared" si="55"/>
        <v>480320</v>
      </c>
      <c r="Q188" s="27"/>
      <c r="R188" s="31">
        <f t="shared" si="36"/>
        <v>0</v>
      </c>
      <c r="S188" s="41">
        <v>1</v>
      </c>
      <c r="T188" s="43">
        <f t="shared" si="37"/>
        <v>1</v>
      </c>
      <c r="U188" s="12">
        <f t="shared" si="38"/>
        <v>480320</v>
      </c>
      <c r="V188" s="44">
        <f t="shared" si="39"/>
        <v>0</v>
      </c>
      <c r="W188" s="11">
        <f t="shared" si="40"/>
        <v>0</v>
      </c>
      <c r="X188" s="43">
        <v>0</v>
      </c>
      <c r="Y188" s="43">
        <f t="shared" si="41"/>
        <v>0</v>
      </c>
    </row>
    <row r="189" spans="1:25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56"/>
        <v>480320</v>
      </c>
      <c r="G189" s="23">
        <v>0</v>
      </c>
      <c r="H189" s="24">
        <f t="shared" si="54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35"/>
        <v>0</v>
      </c>
      <c r="O189" s="23">
        <v>1</v>
      </c>
      <c r="P189" s="24">
        <f t="shared" si="55"/>
        <v>480320</v>
      </c>
      <c r="Q189" s="27"/>
      <c r="R189" s="31">
        <f t="shared" si="36"/>
        <v>0</v>
      </c>
      <c r="S189" s="41">
        <v>1</v>
      </c>
      <c r="T189" s="43">
        <f t="shared" si="37"/>
        <v>1</v>
      </c>
      <c r="U189" s="12">
        <f t="shared" si="38"/>
        <v>480320</v>
      </c>
      <c r="V189" s="44">
        <f t="shared" si="39"/>
        <v>0</v>
      </c>
      <c r="W189" s="11">
        <f t="shared" si="40"/>
        <v>0</v>
      </c>
      <c r="X189" s="43">
        <v>0</v>
      </c>
      <c r="Y189" s="43">
        <f t="shared" si="41"/>
        <v>0</v>
      </c>
    </row>
    <row r="190" spans="1:25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35"/>
        <v>0</v>
      </c>
      <c r="O190" s="23">
        <v>0</v>
      </c>
      <c r="P190" s="24"/>
      <c r="Q190" s="27"/>
      <c r="R190" s="31">
        <f t="shared" si="36"/>
        <v>0</v>
      </c>
      <c r="S190" s="41"/>
      <c r="T190" s="43">
        <f t="shared" si="37"/>
        <v>0</v>
      </c>
      <c r="U190" s="12">
        <f t="shared" si="38"/>
        <v>0</v>
      </c>
      <c r="V190" s="44">
        <f t="shared" si="39"/>
        <v>0</v>
      </c>
      <c r="W190" s="11">
        <f t="shared" si="40"/>
        <v>0</v>
      </c>
      <c r="X190" s="43">
        <v>0</v>
      </c>
      <c r="Y190" s="43">
        <f t="shared" si="41"/>
        <v>0</v>
      </c>
    </row>
    <row r="191" spans="1:25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35"/>
        <v>0</v>
      </c>
      <c r="O191" s="23">
        <v>0</v>
      </c>
      <c r="P191" s="24"/>
      <c r="Q191" s="27"/>
      <c r="R191" s="31">
        <f t="shared" si="36"/>
        <v>0</v>
      </c>
      <c r="S191" s="41"/>
      <c r="T191" s="43">
        <f t="shared" si="37"/>
        <v>0</v>
      </c>
      <c r="U191" s="12">
        <f t="shared" si="38"/>
        <v>0</v>
      </c>
      <c r="V191" s="44">
        <f t="shared" si="39"/>
        <v>0</v>
      </c>
      <c r="W191" s="11">
        <f t="shared" si="40"/>
        <v>0</v>
      </c>
      <c r="X191" s="43">
        <v>0</v>
      </c>
      <c r="Y191" s="43">
        <f t="shared" si="41"/>
        <v>0</v>
      </c>
    </row>
    <row r="192" spans="1:25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35"/>
        <v>8299929.6000000006</v>
      </c>
      <c r="O192" s="23">
        <v>0</v>
      </c>
      <c r="P192" s="24">
        <f>+O192*F192</f>
        <v>0</v>
      </c>
      <c r="Q192" s="27"/>
      <c r="R192" s="31">
        <f t="shared" si="36"/>
        <v>0</v>
      </c>
      <c r="S192" s="41">
        <v>1</v>
      </c>
      <c r="T192" s="43">
        <f t="shared" si="37"/>
        <v>1</v>
      </c>
      <c r="U192" s="12">
        <f t="shared" si="38"/>
        <v>20749824</v>
      </c>
      <c r="V192" s="44">
        <f t="shared" si="39"/>
        <v>0</v>
      </c>
      <c r="W192" s="11">
        <f t="shared" si="40"/>
        <v>0.9</v>
      </c>
      <c r="X192" s="43">
        <v>0.9</v>
      </c>
      <c r="Y192" s="43">
        <f t="shared" si="41"/>
        <v>0</v>
      </c>
    </row>
    <row r="193" spans="1:25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35"/>
        <v>0</v>
      </c>
      <c r="O193" s="23">
        <v>1</v>
      </c>
      <c r="P193" s="24">
        <f>+O193*F193</f>
        <v>3890592</v>
      </c>
      <c r="Q193" s="27"/>
      <c r="R193" s="31">
        <f t="shared" si="36"/>
        <v>0</v>
      </c>
      <c r="S193" s="41">
        <v>1</v>
      </c>
      <c r="T193" s="43">
        <f t="shared" si="37"/>
        <v>1</v>
      </c>
      <c r="U193" s="12">
        <f t="shared" si="38"/>
        <v>3890592</v>
      </c>
      <c r="V193" s="44">
        <f t="shared" si="39"/>
        <v>0</v>
      </c>
      <c r="W193" s="11">
        <f t="shared" si="40"/>
        <v>0</v>
      </c>
      <c r="X193" s="43">
        <v>0</v>
      </c>
      <c r="Y193" s="43">
        <f t="shared" si="41"/>
        <v>0</v>
      </c>
    </row>
    <row r="194" spans="1:25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35"/>
        <v>0</v>
      </c>
      <c r="O194" s="23">
        <v>1</v>
      </c>
      <c r="P194" s="24">
        <f>+O194*F194</f>
        <v>1296864</v>
      </c>
      <c r="Q194" s="27"/>
      <c r="R194" s="31">
        <f t="shared" si="36"/>
        <v>0</v>
      </c>
      <c r="S194" s="41">
        <v>1</v>
      </c>
      <c r="T194" s="43">
        <f t="shared" si="37"/>
        <v>1</v>
      </c>
      <c r="U194" s="12">
        <f t="shared" si="38"/>
        <v>1296864</v>
      </c>
      <c r="V194" s="44">
        <f t="shared" si="39"/>
        <v>0</v>
      </c>
      <c r="W194" s="11">
        <f t="shared" si="40"/>
        <v>0</v>
      </c>
      <c r="X194" s="43">
        <v>0</v>
      </c>
      <c r="Y194" s="43">
        <f t="shared" si="41"/>
        <v>0</v>
      </c>
    </row>
    <row r="195" spans="1:25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35"/>
        <v>0</v>
      </c>
      <c r="O195" s="23">
        <v>0</v>
      </c>
      <c r="P195" s="24"/>
      <c r="Q195" s="27"/>
      <c r="R195" s="31">
        <f t="shared" si="36"/>
        <v>0</v>
      </c>
      <c r="S195" s="41"/>
      <c r="T195" s="43">
        <f t="shared" si="37"/>
        <v>0</v>
      </c>
      <c r="U195" s="12">
        <f t="shared" si="38"/>
        <v>0</v>
      </c>
      <c r="V195" s="44">
        <f t="shared" si="39"/>
        <v>0</v>
      </c>
      <c r="W195" s="11">
        <f t="shared" si="40"/>
        <v>0</v>
      </c>
      <c r="X195" s="43">
        <v>0</v>
      </c>
      <c r="Y195" s="43">
        <f t="shared" si="41"/>
        <v>0</v>
      </c>
    </row>
    <row r="196" spans="1:25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35"/>
        <v>0</v>
      </c>
      <c r="O196" s="23">
        <v>0</v>
      </c>
      <c r="P196" s="24"/>
      <c r="Q196" s="27"/>
      <c r="R196" s="31">
        <f t="shared" si="36"/>
        <v>0</v>
      </c>
      <c r="S196" s="41"/>
      <c r="T196" s="43">
        <f t="shared" si="37"/>
        <v>0</v>
      </c>
      <c r="U196" s="12">
        <f t="shared" si="38"/>
        <v>0</v>
      </c>
      <c r="V196" s="44">
        <f t="shared" si="39"/>
        <v>0</v>
      </c>
      <c r="W196" s="11">
        <f t="shared" si="40"/>
        <v>0</v>
      </c>
      <c r="X196" s="43">
        <v>0</v>
      </c>
      <c r="Y196" s="43">
        <f t="shared" si="41"/>
        <v>0</v>
      </c>
    </row>
    <row r="197" spans="1:25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35"/>
        <v>0</v>
      </c>
      <c r="O197" s="23">
        <v>0.2</v>
      </c>
      <c r="P197" s="24">
        <f>F197*O197</f>
        <v>691660.80000000005</v>
      </c>
      <c r="Q197" s="27"/>
      <c r="R197" s="31">
        <f t="shared" si="36"/>
        <v>0</v>
      </c>
      <c r="S197" s="41">
        <v>1</v>
      </c>
      <c r="T197" s="43">
        <f t="shared" si="37"/>
        <v>1</v>
      </c>
      <c r="U197" s="12">
        <f t="shared" si="38"/>
        <v>3458304</v>
      </c>
      <c r="V197" s="44">
        <f t="shared" si="39"/>
        <v>0</v>
      </c>
      <c r="W197" s="11">
        <f t="shared" si="40"/>
        <v>0.8</v>
      </c>
      <c r="X197" s="43">
        <v>0.8</v>
      </c>
      <c r="Y197" s="43">
        <f t="shared" si="41"/>
        <v>0</v>
      </c>
    </row>
    <row r="198" spans="1:25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35"/>
        <v>0</v>
      </c>
      <c r="O198" s="23">
        <v>1</v>
      </c>
      <c r="P198" s="24">
        <f>+O198*F198</f>
        <v>648432</v>
      </c>
      <c r="Q198" s="27"/>
      <c r="R198" s="31">
        <f t="shared" si="36"/>
        <v>0</v>
      </c>
      <c r="S198" s="41">
        <v>1</v>
      </c>
      <c r="T198" s="43">
        <f t="shared" si="37"/>
        <v>1</v>
      </c>
      <c r="U198" s="12">
        <f t="shared" si="38"/>
        <v>648432</v>
      </c>
      <c r="V198" s="44">
        <f t="shared" si="39"/>
        <v>0</v>
      </c>
      <c r="W198" s="11">
        <f t="shared" si="40"/>
        <v>0</v>
      </c>
      <c r="X198" s="43">
        <v>0</v>
      </c>
      <c r="Y198" s="43">
        <f t="shared" si="41"/>
        <v>0</v>
      </c>
    </row>
    <row r="199" spans="1:25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58">M199*F199</f>
        <v>0</v>
      </c>
      <c r="O199" s="23">
        <v>1</v>
      </c>
      <c r="P199" s="24">
        <f>+O199*F199</f>
        <v>216144</v>
      </c>
      <c r="Q199" s="27"/>
      <c r="R199" s="31">
        <f t="shared" ref="R199:R262" si="59">Q199*F199</f>
        <v>0</v>
      </c>
      <c r="S199" s="41">
        <v>1</v>
      </c>
      <c r="T199" s="43">
        <f t="shared" ref="T199:T262" si="60">G199+I199+K199+O199</f>
        <v>1</v>
      </c>
      <c r="U199" s="12">
        <f t="shared" ref="U199:U262" si="61">H199+J199+L199+P199</f>
        <v>216144</v>
      </c>
      <c r="V199" s="44">
        <f t="shared" ref="V199:V262" si="62">F199-U199</f>
        <v>0</v>
      </c>
      <c r="W199" s="11">
        <f t="shared" ref="W199:W262" si="63">G199+I199+M199+Q199</f>
        <v>0</v>
      </c>
      <c r="X199" s="43">
        <v>0</v>
      </c>
      <c r="Y199" s="43">
        <f t="shared" ref="Y199:Y262" si="64">W199-X199</f>
        <v>0</v>
      </c>
    </row>
    <row r="200" spans="1:25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58"/>
        <v>0</v>
      </c>
      <c r="O200" s="23">
        <v>0</v>
      </c>
      <c r="P200" s="24"/>
      <c r="Q200" s="27"/>
      <c r="R200" s="31">
        <f t="shared" si="59"/>
        <v>0</v>
      </c>
      <c r="S200" s="41"/>
      <c r="T200" s="43">
        <f t="shared" si="60"/>
        <v>0</v>
      </c>
      <c r="U200" s="12">
        <f t="shared" si="61"/>
        <v>0</v>
      </c>
      <c r="V200" s="44">
        <f t="shared" si="62"/>
        <v>0</v>
      </c>
      <c r="W200" s="11">
        <f t="shared" si="63"/>
        <v>0</v>
      </c>
      <c r="X200" s="43">
        <v>0</v>
      </c>
      <c r="Y200" s="43">
        <f t="shared" si="64"/>
        <v>0</v>
      </c>
    </row>
    <row r="201" spans="1:25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58"/>
        <v>0</v>
      </c>
      <c r="O201" s="23">
        <v>0</v>
      </c>
      <c r="P201" s="24"/>
      <c r="Q201" s="27"/>
      <c r="R201" s="31">
        <f t="shared" si="59"/>
        <v>0</v>
      </c>
      <c r="S201" s="41"/>
      <c r="T201" s="43">
        <f t="shared" si="60"/>
        <v>0</v>
      </c>
      <c r="U201" s="12">
        <f t="shared" si="61"/>
        <v>0</v>
      </c>
      <c r="V201" s="44">
        <f t="shared" si="62"/>
        <v>0</v>
      </c>
      <c r="W201" s="11">
        <f t="shared" si="63"/>
        <v>0</v>
      </c>
      <c r="X201" s="43">
        <v>0</v>
      </c>
      <c r="Y201" s="43">
        <f t="shared" si="64"/>
        <v>0</v>
      </c>
    </row>
    <row r="202" spans="1:25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58"/>
        <v>0</v>
      </c>
      <c r="O202" s="23">
        <v>1</v>
      </c>
      <c r="P202" s="24">
        <f>F202*O202</f>
        <v>5763840</v>
      </c>
      <c r="Q202" s="27">
        <v>0.5</v>
      </c>
      <c r="R202" s="31">
        <f t="shared" si="59"/>
        <v>2881920</v>
      </c>
      <c r="S202" s="41">
        <v>1</v>
      </c>
      <c r="T202" s="43">
        <f t="shared" si="60"/>
        <v>1</v>
      </c>
      <c r="U202" s="12">
        <f t="shared" si="61"/>
        <v>5763840</v>
      </c>
      <c r="V202" s="44">
        <f t="shared" si="62"/>
        <v>0</v>
      </c>
      <c r="W202" s="11">
        <f t="shared" si="63"/>
        <v>0.5</v>
      </c>
      <c r="X202" s="43">
        <v>0</v>
      </c>
      <c r="Y202" s="43">
        <f t="shared" si="64"/>
        <v>0.5</v>
      </c>
    </row>
    <row r="203" spans="1:25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58"/>
        <v>0</v>
      </c>
      <c r="O203" s="23">
        <v>1</v>
      </c>
      <c r="P203" s="24">
        <f>+O203*F203</f>
        <v>1080720</v>
      </c>
      <c r="Q203" s="27"/>
      <c r="R203" s="31">
        <f t="shared" si="59"/>
        <v>0</v>
      </c>
      <c r="S203" s="41">
        <v>1</v>
      </c>
      <c r="T203" s="43">
        <f t="shared" si="60"/>
        <v>1</v>
      </c>
      <c r="U203" s="12">
        <f t="shared" si="61"/>
        <v>1080720</v>
      </c>
      <c r="V203" s="44">
        <f t="shared" si="62"/>
        <v>0</v>
      </c>
      <c r="W203" s="11">
        <f t="shared" si="63"/>
        <v>0</v>
      </c>
      <c r="X203" s="43">
        <v>0</v>
      </c>
      <c r="Y203" s="43">
        <f t="shared" si="64"/>
        <v>0</v>
      </c>
    </row>
    <row r="204" spans="1:25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58"/>
        <v>0</v>
      </c>
      <c r="O204" s="23">
        <v>1</v>
      </c>
      <c r="P204" s="24">
        <f>+O204*F204</f>
        <v>360240</v>
      </c>
      <c r="Q204" s="27"/>
      <c r="R204" s="31">
        <f t="shared" si="59"/>
        <v>0</v>
      </c>
      <c r="S204" s="41">
        <v>1</v>
      </c>
      <c r="T204" s="43">
        <f t="shared" si="60"/>
        <v>1</v>
      </c>
      <c r="U204" s="12">
        <f t="shared" si="61"/>
        <v>360240</v>
      </c>
      <c r="V204" s="44">
        <f t="shared" si="62"/>
        <v>0</v>
      </c>
      <c r="W204" s="11">
        <f t="shared" si="63"/>
        <v>0</v>
      </c>
      <c r="X204" s="43">
        <v>0</v>
      </c>
      <c r="Y204" s="43">
        <f t="shared" si="64"/>
        <v>0</v>
      </c>
    </row>
    <row r="205" spans="1:25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58"/>
        <v>0</v>
      </c>
      <c r="O205" s="93">
        <v>0</v>
      </c>
      <c r="P205" s="93"/>
      <c r="Q205" s="95"/>
      <c r="R205" s="96">
        <f t="shared" si="59"/>
        <v>0</v>
      </c>
      <c r="S205" s="97"/>
      <c r="T205" s="102">
        <f t="shared" si="60"/>
        <v>0</v>
      </c>
      <c r="U205" s="99">
        <f t="shared" si="61"/>
        <v>0</v>
      </c>
      <c r="V205" s="103">
        <f t="shared" si="62"/>
        <v>0</v>
      </c>
      <c r="W205" s="100">
        <f t="shared" si="63"/>
        <v>0</v>
      </c>
      <c r="X205" s="102">
        <v>0</v>
      </c>
      <c r="Y205" s="43">
        <f t="shared" si="64"/>
        <v>0</v>
      </c>
    </row>
    <row r="206" spans="1:25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58"/>
        <v>0</v>
      </c>
      <c r="O206" s="23">
        <v>0</v>
      </c>
      <c r="P206" s="24"/>
      <c r="Q206" s="27"/>
      <c r="R206" s="31">
        <f t="shared" si="59"/>
        <v>0</v>
      </c>
      <c r="S206" s="41"/>
      <c r="T206" s="43">
        <f t="shared" si="60"/>
        <v>0</v>
      </c>
      <c r="U206" s="12">
        <f t="shared" si="61"/>
        <v>0</v>
      </c>
      <c r="V206" s="44">
        <f t="shared" si="62"/>
        <v>0</v>
      </c>
      <c r="W206" s="11">
        <f t="shared" si="63"/>
        <v>0</v>
      </c>
      <c r="X206" s="43">
        <v>0</v>
      </c>
      <c r="Y206" s="43">
        <f t="shared" si="64"/>
        <v>0</v>
      </c>
    </row>
    <row r="207" spans="1:25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58"/>
        <v>0</v>
      </c>
      <c r="O207" s="23">
        <v>0</v>
      </c>
      <c r="P207" s="24"/>
      <c r="Q207" s="27"/>
      <c r="R207" s="31">
        <f t="shared" si="59"/>
        <v>0</v>
      </c>
      <c r="S207" s="41"/>
      <c r="T207" s="43">
        <f t="shared" si="60"/>
        <v>0</v>
      </c>
      <c r="U207" s="12">
        <f t="shared" si="61"/>
        <v>0</v>
      </c>
      <c r="V207" s="44">
        <f t="shared" si="62"/>
        <v>0</v>
      </c>
      <c r="W207" s="11">
        <f t="shared" si="63"/>
        <v>0</v>
      </c>
      <c r="X207" s="43">
        <v>0</v>
      </c>
      <c r="Y207" s="43">
        <f t="shared" si="64"/>
        <v>0</v>
      </c>
    </row>
    <row r="208" spans="1:25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58"/>
        <v>0</v>
      </c>
      <c r="O208" s="23">
        <v>0</v>
      </c>
      <c r="P208" s="24"/>
      <c r="Q208" s="27"/>
      <c r="R208" s="31">
        <f t="shared" si="59"/>
        <v>0</v>
      </c>
      <c r="S208" s="42">
        <v>1</v>
      </c>
      <c r="T208" s="43">
        <f t="shared" si="60"/>
        <v>1</v>
      </c>
      <c r="U208" s="12">
        <f t="shared" si="61"/>
        <v>1344895.9999999998</v>
      </c>
      <c r="V208" s="44">
        <f t="shared" si="62"/>
        <v>0</v>
      </c>
      <c r="W208" s="11">
        <f t="shared" si="63"/>
        <v>1</v>
      </c>
      <c r="X208" s="43">
        <v>1</v>
      </c>
      <c r="Y208" s="43">
        <f t="shared" si="64"/>
        <v>0</v>
      </c>
    </row>
    <row r="209" spans="1:25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65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58"/>
        <v>0</v>
      </c>
      <c r="O209" s="23">
        <v>0</v>
      </c>
      <c r="P209" s="24"/>
      <c r="Q209" s="27"/>
      <c r="R209" s="31">
        <f t="shared" si="59"/>
        <v>0</v>
      </c>
      <c r="S209" s="42">
        <v>1</v>
      </c>
      <c r="T209" s="43">
        <f t="shared" si="60"/>
        <v>1</v>
      </c>
      <c r="U209" s="12">
        <f t="shared" si="61"/>
        <v>1344895.9999999998</v>
      </c>
      <c r="V209" s="44">
        <f t="shared" si="62"/>
        <v>0</v>
      </c>
      <c r="W209" s="11">
        <f t="shared" si="63"/>
        <v>1</v>
      </c>
      <c r="X209" s="43">
        <v>1</v>
      </c>
      <c r="Y209" s="43">
        <f t="shared" si="64"/>
        <v>0</v>
      </c>
    </row>
    <row r="210" spans="1:25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65"/>
        <v>1344896</v>
      </c>
      <c r="G210" s="23">
        <v>0.8</v>
      </c>
      <c r="H210" s="24">
        <f t="shared" ref="H210:H211" si="66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58"/>
        <v>0</v>
      </c>
      <c r="O210" s="23">
        <v>0</v>
      </c>
      <c r="P210" s="24"/>
      <c r="Q210" s="27"/>
      <c r="R210" s="31">
        <f t="shared" si="59"/>
        <v>0</v>
      </c>
      <c r="S210" s="41">
        <v>1</v>
      </c>
      <c r="T210" s="43">
        <f t="shared" si="60"/>
        <v>1</v>
      </c>
      <c r="U210" s="12">
        <f t="shared" si="61"/>
        <v>1344896</v>
      </c>
      <c r="V210" s="44">
        <f t="shared" si="62"/>
        <v>0</v>
      </c>
      <c r="W210" s="11">
        <f t="shared" si="63"/>
        <v>1</v>
      </c>
      <c r="X210" s="43">
        <v>1</v>
      </c>
      <c r="Y210" s="43">
        <f t="shared" si="64"/>
        <v>0</v>
      </c>
    </row>
    <row r="211" spans="1:25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65"/>
        <v>1344896</v>
      </c>
      <c r="G211" s="23">
        <v>0.8</v>
      </c>
      <c r="H211" s="24">
        <f t="shared" si="66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58"/>
        <v>0</v>
      </c>
      <c r="O211" s="23">
        <v>0</v>
      </c>
      <c r="P211" s="24"/>
      <c r="Q211" s="27"/>
      <c r="R211" s="31">
        <f t="shared" si="59"/>
        <v>0</v>
      </c>
      <c r="S211" s="41">
        <v>1</v>
      </c>
      <c r="T211" s="43">
        <f t="shared" si="60"/>
        <v>1</v>
      </c>
      <c r="U211" s="12">
        <f t="shared" si="61"/>
        <v>1344896</v>
      </c>
      <c r="V211" s="44">
        <f t="shared" si="62"/>
        <v>0</v>
      </c>
      <c r="W211" s="11">
        <f t="shared" si="63"/>
        <v>1</v>
      </c>
      <c r="X211" s="43">
        <v>1</v>
      </c>
      <c r="Y211" s="43">
        <f t="shared" si="64"/>
        <v>0</v>
      </c>
    </row>
    <row r="212" spans="1:25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58"/>
        <v>0</v>
      </c>
      <c r="O212" s="14">
        <v>0</v>
      </c>
      <c r="P212" s="14"/>
      <c r="Q212" s="29"/>
      <c r="R212" s="30">
        <f t="shared" si="59"/>
        <v>0</v>
      </c>
      <c r="S212" s="50"/>
      <c r="T212" s="43">
        <f t="shared" si="60"/>
        <v>0</v>
      </c>
      <c r="U212" s="12">
        <f t="shared" si="61"/>
        <v>0</v>
      </c>
      <c r="V212" s="44">
        <f t="shared" si="62"/>
        <v>0</v>
      </c>
      <c r="W212" s="11">
        <f t="shared" si="63"/>
        <v>0</v>
      </c>
      <c r="X212" s="43">
        <v>0</v>
      </c>
      <c r="Y212" s="43">
        <f t="shared" si="64"/>
        <v>0</v>
      </c>
    </row>
    <row r="213" spans="1:25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58"/>
        <v>0</v>
      </c>
      <c r="O213" s="23">
        <v>0</v>
      </c>
      <c r="P213" s="24"/>
      <c r="Q213" s="27"/>
      <c r="R213" s="31">
        <f t="shared" si="59"/>
        <v>0</v>
      </c>
      <c r="S213" s="41"/>
      <c r="T213" s="43">
        <f t="shared" si="60"/>
        <v>0</v>
      </c>
      <c r="U213" s="12">
        <f t="shared" si="61"/>
        <v>0</v>
      </c>
      <c r="V213" s="44">
        <f t="shared" si="62"/>
        <v>0</v>
      </c>
      <c r="W213" s="11">
        <f t="shared" si="63"/>
        <v>0</v>
      </c>
      <c r="X213" s="43">
        <v>0</v>
      </c>
      <c r="Y213" s="43">
        <f t="shared" si="64"/>
        <v>0</v>
      </c>
    </row>
    <row r="214" spans="1:25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58"/>
        <v>107591.68000000014</v>
      </c>
      <c r="O214" s="23">
        <v>0</v>
      </c>
      <c r="P214" s="24">
        <f>F214*O214</f>
        <v>0</v>
      </c>
      <c r="Q214" s="27"/>
      <c r="R214" s="31">
        <f t="shared" si="59"/>
        <v>0</v>
      </c>
      <c r="S214" s="41">
        <v>0.8</v>
      </c>
      <c r="T214" s="43">
        <f t="shared" si="60"/>
        <v>0.8</v>
      </c>
      <c r="U214" s="12">
        <f t="shared" si="61"/>
        <v>1075916.8</v>
      </c>
      <c r="V214" s="44">
        <f t="shared" si="62"/>
        <v>268979.19999999995</v>
      </c>
      <c r="W214" s="11">
        <f t="shared" si="63"/>
        <v>0.8</v>
      </c>
      <c r="X214" s="43">
        <v>0.8</v>
      </c>
      <c r="Y214" s="43">
        <f t="shared" si="64"/>
        <v>0</v>
      </c>
    </row>
    <row r="215" spans="1:25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7.0000000000000007E-2</v>
      </c>
      <c r="R215" s="31">
        <f>Q215*F214</f>
        <v>94142.720000000016</v>
      </c>
      <c r="S215" s="41">
        <v>0.2</v>
      </c>
      <c r="T215" s="43">
        <f t="shared" si="60"/>
        <v>0.2</v>
      </c>
      <c r="U215" s="12">
        <f t="shared" si="61"/>
        <v>268979.20000000001</v>
      </c>
      <c r="V215" s="44">
        <f t="shared" si="62"/>
        <v>-268979.20000000001</v>
      </c>
      <c r="W215" s="11">
        <f t="shared" si="63"/>
        <v>0.17</v>
      </c>
      <c r="X215" s="43">
        <v>0.17</v>
      </c>
      <c r="Y215" s="43">
        <f t="shared" si="64"/>
        <v>0</v>
      </c>
    </row>
    <row r="216" spans="1:25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58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59"/>
        <v>134489.60000000001</v>
      </c>
      <c r="S216" s="42">
        <v>0.8</v>
      </c>
      <c r="T216" s="45">
        <f t="shared" si="60"/>
        <v>0.8</v>
      </c>
      <c r="U216" s="10">
        <f t="shared" si="61"/>
        <v>537958.40000000002</v>
      </c>
      <c r="V216" s="46">
        <f t="shared" si="62"/>
        <v>134489.59999999998</v>
      </c>
      <c r="W216" s="11">
        <f t="shared" si="63"/>
        <v>0.8</v>
      </c>
      <c r="X216" s="43">
        <v>0.8</v>
      </c>
      <c r="Y216" s="43">
        <f t="shared" si="64"/>
        <v>0</v>
      </c>
    </row>
    <row r="217" spans="1:25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58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5">
        <f t="shared" si="60"/>
        <v>0.2</v>
      </c>
      <c r="U217" s="10">
        <f t="shared" si="61"/>
        <v>134489.60000000001</v>
      </c>
      <c r="V217" s="46">
        <f t="shared" si="62"/>
        <v>-134489.60000000001</v>
      </c>
      <c r="W217" s="11">
        <f t="shared" si="63"/>
        <v>0.2</v>
      </c>
      <c r="X217" s="43">
        <v>0.2</v>
      </c>
      <c r="Y217" s="43">
        <f t="shared" si="64"/>
        <v>0</v>
      </c>
    </row>
    <row r="218" spans="1:25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58"/>
        <v>1075916.8</v>
      </c>
      <c r="O218" s="23">
        <v>0</v>
      </c>
      <c r="P218" s="24">
        <f>F218*O218</f>
        <v>0</v>
      </c>
      <c r="Q218" s="27"/>
      <c r="R218" s="31">
        <f t="shared" si="59"/>
        <v>0</v>
      </c>
      <c r="S218" s="42">
        <v>0.8</v>
      </c>
      <c r="T218" s="45">
        <f t="shared" si="60"/>
        <v>0.8</v>
      </c>
      <c r="U218" s="10">
        <f t="shared" si="61"/>
        <v>1075916.8</v>
      </c>
      <c r="V218" s="46">
        <f t="shared" si="62"/>
        <v>268979.19999999995</v>
      </c>
      <c r="W218" s="11">
        <f t="shared" si="63"/>
        <v>0.8</v>
      </c>
      <c r="X218" s="43">
        <v>0.8</v>
      </c>
      <c r="Y218" s="43">
        <f t="shared" si="64"/>
        <v>0</v>
      </c>
    </row>
    <row r="219" spans="1:25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5">
        <f t="shared" si="60"/>
        <v>0.2</v>
      </c>
      <c r="U219" s="10">
        <f t="shared" si="61"/>
        <v>268979.20000000001</v>
      </c>
      <c r="V219" s="46">
        <f t="shared" si="62"/>
        <v>-268979.20000000001</v>
      </c>
      <c r="W219" s="11">
        <f t="shared" si="63"/>
        <v>0.2</v>
      </c>
      <c r="X219" s="43">
        <v>0.2</v>
      </c>
      <c r="Y219" s="43">
        <f t="shared" si="64"/>
        <v>0</v>
      </c>
    </row>
    <row r="220" spans="1:25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58"/>
        <v>537958.40000000002</v>
      </c>
      <c r="O220" s="23">
        <v>0</v>
      </c>
      <c r="P220" s="24">
        <f>F220*O220</f>
        <v>0</v>
      </c>
      <c r="Q220" s="27"/>
      <c r="R220" s="31">
        <f t="shared" si="59"/>
        <v>0</v>
      </c>
      <c r="S220" s="42">
        <v>0.8</v>
      </c>
      <c r="T220" s="45">
        <f t="shared" si="60"/>
        <v>0.8</v>
      </c>
      <c r="U220" s="10">
        <f t="shared" si="61"/>
        <v>537958.40000000002</v>
      </c>
      <c r="V220" s="46">
        <f t="shared" si="62"/>
        <v>134489.59999999998</v>
      </c>
      <c r="W220" s="11">
        <f t="shared" si="63"/>
        <v>0.8</v>
      </c>
      <c r="X220" s="43">
        <v>0.8</v>
      </c>
      <c r="Y220" s="43">
        <f t="shared" si="64"/>
        <v>0</v>
      </c>
    </row>
    <row r="221" spans="1:25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5">
        <f t="shared" si="60"/>
        <v>0.2</v>
      </c>
      <c r="U221" s="10">
        <f t="shared" si="61"/>
        <v>134489.60000000001</v>
      </c>
      <c r="V221" s="46">
        <f t="shared" si="62"/>
        <v>-134489.60000000001</v>
      </c>
      <c r="W221" s="11">
        <f t="shared" si="63"/>
        <v>0.2</v>
      </c>
      <c r="X221" s="43">
        <v>0.2</v>
      </c>
      <c r="Y221" s="43">
        <f t="shared" si="64"/>
        <v>0</v>
      </c>
    </row>
    <row r="222" spans="1:25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</v>
      </c>
      <c r="N222" s="31">
        <f t="shared" si="58"/>
        <v>0</v>
      </c>
      <c r="O222" s="23">
        <v>0</v>
      </c>
      <c r="P222" s="24">
        <f>F222*O222</f>
        <v>0</v>
      </c>
      <c r="Q222" s="27"/>
      <c r="R222" s="31">
        <f t="shared" si="59"/>
        <v>0</v>
      </c>
      <c r="S222" s="42">
        <v>0.8</v>
      </c>
      <c r="T222" s="45">
        <f t="shared" si="60"/>
        <v>0.79999999999999993</v>
      </c>
      <c r="U222" s="10">
        <f t="shared" si="61"/>
        <v>537958.40000000002</v>
      </c>
      <c r="V222" s="46">
        <f t="shared" si="62"/>
        <v>134489.59999999998</v>
      </c>
      <c r="W222" s="11">
        <f t="shared" si="63"/>
        <v>0.7</v>
      </c>
      <c r="X222" s="43">
        <v>0.7</v>
      </c>
      <c r="Y222" s="43">
        <f t="shared" si="64"/>
        <v>0</v>
      </c>
    </row>
    <row r="223" spans="1:25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</v>
      </c>
      <c r="N223" s="31">
        <f>M223*F222</f>
        <v>0</v>
      </c>
      <c r="O223" s="23">
        <v>0</v>
      </c>
      <c r="P223" s="24">
        <f>F222*O223</f>
        <v>0</v>
      </c>
      <c r="Q223" s="27"/>
      <c r="R223" s="31">
        <f t="shared" si="59"/>
        <v>0</v>
      </c>
      <c r="S223" s="42">
        <v>0.2</v>
      </c>
      <c r="T223" s="45">
        <f t="shared" si="60"/>
        <v>0.2</v>
      </c>
      <c r="U223" s="10">
        <f t="shared" si="61"/>
        <v>134489.60000000001</v>
      </c>
      <c r="V223" s="46">
        <f t="shared" si="62"/>
        <v>-134489.60000000001</v>
      </c>
      <c r="W223" s="11">
        <f t="shared" si="63"/>
        <v>0.14000000000000001</v>
      </c>
      <c r="X223" s="43">
        <v>0.14000000000000001</v>
      </c>
      <c r="Y223" s="43">
        <f t="shared" si="64"/>
        <v>0</v>
      </c>
    </row>
    <row r="224" spans="1:25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58"/>
        <v>537958.40000000002</v>
      </c>
      <c r="O224" s="23">
        <v>0</v>
      </c>
      <c r="P224" s="24">
        <f>F224*O224</f>
        <v>0</v>
      </c>
      <c r="Q224" s="27"/>
      <c r="R224" s="31">
        <f t="shared" si="59"/>
        <v>0</v>
      </c>
      <c r="S224" s="42">
        <v>0.8</v>
      </c>
      <c r="T224" s="45">
        <f t="shared" si="60"/>
        <v>0.8</v>
      </c>
      <c r="U224" s="10">
        <f t="shared" si="61"/>
        <v>537958.40000000002</v>
      </c>
      <c r="V224" s="46">
        <f t="shared" si="62"/>
        <v>134489.59999999998</v>
      </c>
      <c r="W224" s="11">
        <f t="shared" si="63"/>
        <v>0.8</v>
      </c>
      <c r="X224" s="43">
        <v>0.8</v>
      </c>
      <c r="Y224" s="43">
        <f t="shared" si="64"/>
        <v>0</v>
      </c>
    </row>
    <row r="225" spans="1:25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58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5">
        <f t="shared" si="60"/>
        <v>0.2</v>
      </c>
      <c r="U225" s="10">
        <f t="shared" si="61"/>
        <v>134489.60000000001</v>
      </c>
      <c r="V225" s="46">
        <f t="shared" si="62"/>
        <v>-134489.60000000001</v>
      </c>
      <c r="W225" s="11">
        <f t="shared" si="63"/>
        <v>0.2</v>
      </c>
      <c r="X225" s="43">
        <v>0.2</v>
      </c>
      <c r="Y225" s="43">
        <f t="shared" si="64"/>
        <v>0</v>
      </c>
    </row>
    <row r="226" spans="1:25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58"/>
        <v>0</v>
      </c>
      <c r="O226" s="23">
        <v>1</v>
      </c>
      <c r="P226" s="24">
        <f>+O226*$F226</f>
        <v>1344896</v>
      </c>
      <c r="Q226" s="27">
        <v>0.4</v>
      </c>
      <c r="R226" s="31">
        <f t="shared" si="59"/>
        <v>537958.40000000002</v>
      </c>
      <c r="S226" s="42">
        <v>1</v>
      </c>
      <c r="T226" s="45">
        <f t="shared" si="60"/>
        <v>1</v>
      </c>
      <c r="U226" s="10">
        <f t="shared" si="61"/>
        <v>1344896</v>
      </c>
      <c r="V226" s="46">
        <f t="shared" si="62"/>
        <v>0</v>
      </c>
      <c r="W226" s="11">
        <f t="shared" si="63"/>
        <v>0.4</v>
      </c>
      <c r="X226" s="43">
        <v>0</v>
      </c>
      <c r="Y226" s="43">
        <f t="shared" si="64"/>
        <v>0.4</v>
      </c>
    </row>
    <row r="227" spans="1:25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58"/>
        <v>0</v>
      </c>
      <c r="O227" s="23">
        <v>1</v>
      </c>
      <c r="P227" s="24">
        <f>+O227*$F227</f>
        <v>1344896</v>
      </c>
      <c r="Q227" s="27"/>
      <c r="R227" s="31">
        <f t="shared" si="59"/>
        <v>0</v>
      </c>
      <c r="S227" s="42">
        <v>1</v>
      </c>
      <c r="T227" s="45">
        <f t="shared" si="60"/>
        <v>1</v>
      </c>
      <c r="U227" s="10">
        <f t="shared" si="61"/>
        <v>1344896</v>
      </c>
      <c r="V227" s="46">
        <f t="shared" si="62"/>
        <v>0</v>
      </c>
      <c r="W227" s="11">
        <f t="shared" si="63"/>
        <v>0</v>
      </c>
      <c r="X227" s="43">
        <v>0</v>
      </c>
      <c r="Y227" s="43">
        <f t="shared" si="64"/>
        <v>0</v>
      </c>
    </row>
    <row r="228" spans="1:25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58"/>
        <v>0</v>
      </c>
      <c r="O228" s="23">
        <v>0</v>
      </c>
      <c r="P228" s="24"/>
      <c r="Q228" s="27"/>
      <c r="R228" s="31">
        <f t="shared" si="59"/>
        <v>0</v>
      </c>
      <c r="S228" s="42"/>
      <c r="T228" s="45">
        <f t="shared" si="60"/>
        <v>0</v>
      </c>
      <c r="U228" s="10">
        <f t="shared" si="61"/>
        <v>0</v>
      </c>
      <c r="V228" s="46">
        <f t="shared" si="62"/>
        <v>0</v>
      </c>
      <c r="W228" s="11">
        <f t="shared" si="63"/>
        <v>0</v>
      </c>
      <c r="X228" s="43">
        <v>0</v>
      </c>
      <c r="Y228" s="43">
        <f t="shared" si="64"/>
        <v>0</v>
      </c>
    </row>
    <row r="229" spans="1:25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58"/>
        <v>0</v>
      </c>
      <c r="O229" s="23">
        <v>0</v>
      </c>
      <c r="P229" s="24"/>
      <c r="Q229" s="27"/>
      <c r="R229" s="31">
        <f t="shared" si="59"/>
        <v>0</v>
      </c>
      <c r="S229" s="42"/>
      <c r="T229" s="45">
        <f t="shared" si="60"/>
        <v>0</v>
      </c>
      <c r="U229" s="10">
        <f t="shared" si="61"/>
        <v>0</v>
      </c>
      <c r="V229" s="46">
        <f t="shared" si="62"/>
        <v>0</v>
      </c>
      <c r="W229" s="11">
        <f t="shared" si="63"/>
        <v>0</v>
      </c>
      <c r="X229" s="43">
        <v>0</v>
      </c>
      <c r="Y229" s="43">
        <f t="shared" si="64"/>
        <v>0</v>
      </c>
    </row>
    <row r="230" spans="1:25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58"/>
        <v>0</v>
      </c>
      <c r="O230" s="23">
        <v>0</v>
      </c>
      <c r="P230" s="24"/>
      <c r="Q230" s="27"/>
      <c r="R230" s="31">
        <f t="shared" si="59"/>
        <v>0</v>
      </c>
      <c r="S230" s="42">
        <v>1</v>
      </c>
      <c r="T230" s="45">
        <f t="shared" si="60"/>
        <v>1</v>
      </c>
      <c r="U230" s="10">
        <f t="shared" si="61"/>
        <v>1344896</v>
      </c>
      <c r="V230" s="46">
        <f t="shared" si="62"/>
        <v>0</v>
      </c>
      <c r="W230" s="11">
        <f t="shared" si="63"/>
        <v>1</v>
      </c>
      <c r="X230" s="43">
        <v>1</v>
      </c>
      <c r="Y230" s="43">
        <f t="shared" si="64"/>
        <v>0</v>
      </c>
    </row>
    <row r="231" spans="1:25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6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58"/>
        <v>0</v>
      </c>
      <c r="O231" s="23">
        <v>0</v>
      </c>
      <c r="P231" s="24"/>
      <c r="Q231" s="27"/>
      <c r="R231" s="31">
        <f t="shared" si="59"/>
        <v>0</v>
      </c>
      <c r="S231" s="42">
        <v>1</v>
      </c>
      <c r="T231" s="45">
        <f t="shared" si="60"/>
        <v>1</v>
      </c>
      <c r="U231" s="10">
        <f t="shared" si="61"/>
        <v>1344896</v>
      </c>
      <c r="V231" s="46">
        <f t="shared" si="62"/>
        <v>0</v>
      </c>
      <c r="W231" s="11">
        <f t="shared" si="63"/>
        <v>1</v>
      </c>
      <c r="X231" s="43">
        <v>1</v>
      </c>
      <c r="Y231" s="43">
        <f t="shared" si="64"/>
        <v>0</v>
      </c>
    </row>
    <row r="232" spans="1:25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6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58"/>
        <v>0</v>
      </c>
      <c r="O232" s="23">
        <v>0</v>
      </c>
      <c r="P232" s="24"/>
      <c r="Q232" s="27"/>
      <c r="R232" s="31">
        <f t="shared" si="59"/>
        <v>0</v>
      </c>
      <c r="S232" s="41">
        <v>1</v>
      </c>
      <c r="T232" s="43">
        <f t="shared" si="60"/>
        <v>1</v>
      </c>
      <c r="U232" s="12">
        <f t="shared" si="61"/>
        <v>1344896</v>
      </c>
      <c r="V232" s="44">
        <f t="shared" si="62"/>
        <v>0</v>
      </c>
      <c r="W232" s="11">
        <f t="shared" si="63"/>
        <v>1</v>
      </c>
      <c r="X232" s="43">
        <v>1</v>
      </c>
      <c r="Y232" s="43">
        <f t="shared" si="64"/>
        <v>0</v>
      </c>
    </row>
    <row r="233" spans="1:25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6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58"/>
        <v>0</v>
      </c>
      <c r="O233" s="23">
        <v>0</v>
      </c>
      <c r="P233" s="24"/>
      <c r="Q233" s="27"/>
      <c r="R233" s="31">
        <f t="shared" si="59"/>
        <v>0</v>
      </c>
      <c r="S233" s="41">
        <v>1</v>
      </c>
      <c r="T233" s="43">
        <f t="shared" si="60"/>
        <v>1</v>
      </c>
      <c r="U233" s="12">
        <f t="shared" si="61"/>
        <v>1344896</v>
      </c>
      <c r="V233" s="44">
        <f t="shared" si="62"/>
        <v>0</v>
      </c>
      <c r="W233" s="11">
        <f t="shared" si="63"/>
        <v>1</v>
      </c>
      <c r="X233" s="43">
        <v>1</v>
      </c>
      <c r="Y233" s="43">
        <f t="shared" si="64"/>
        <v>0</v>
      </c>
    </row>
    <row r="234" spans="1:25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58"/>
        <v>0</v>
      </c>
      <c r="O234" s="14">
        <v>0</v>
      </c>
      <c r="P234" s="14"/>
      <c r="Q234" s="29"/>
      <c r="R234" s="30">
        <f t="shared" si="59"/>
        <v>0</v>
      </c>
      <c r="S234" s="50"/>
      <c r="T234" s="43">
        <f t="shared" si="60"/>
        <v>0</v>
      </c>
      <c r="U234" s="12">
        <f t="shared" si="61"/>
        <v>0</v>
      </c>
      <c r="V234" s="44">
        <f t="shared" si="62"/>
        <v>0</v>
      </c>
      <c r="W234" s="11">
        <f t="shared" si="63"/>
        <v>0</v>
      </c>
      <c r="X234" s="43">
        <v>0</v>
      </c>
      <c r="Y234" s="43">
        <f t="shared" si="64"/>
        <v>0</v>
      </c>
    </row>
    <row r="235" spans="1:25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58"/>
        <v>0</v>
      </c>
      <c r="O235" s="23">
        <v>0</v>
      </c>
      <c r="P235" s="24"/>
      <c r="Q235" s="27"/>
      <c r="R235" s="31">
        <f t="shared" si="59"/>
        <v>0</v>
      </c>
      <c r="S235" s="41"/>
      <c r="T235" s="43">
        <f t="shared" si="60"/>
        <v>0</v>
      </c>
      <c r="U235" s="12">
        <f t="shared" si="61"/>
        <v>0</v>
      </c>
      <c r="V235" s="44">
        <f t="shared" si="62"/>
        <v>0</v>
      </c>
      <c r="W235" s="11">
        <f t="shared" si="63"/>
        <v>0</v>
      </c>
      <c r="X235" s="43">
        <v>0</v>
      </c>
      <c r="Y235" s="43">
        <f t="shared" si="64"/>
        <v>0</v>
      </c>
    </row>
    <row r="236" spans="1:25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58"/>
        <v>0</v>
      </c>
      <c r="O236" s="23">
        <v>0</v>
      </c>
      <c r="P236" s="24"/>
      <c r="Q236" s="27"/>
      <c r="R236" s="31">
        <f t="shared" si="59"/>
        <v>0</v>
      </c>
      <c r="S236" s="41">
        <v>0.8</v>
      </c>
      <c r="T236" s="43">
        <f t="shared" si="60"/>
        <v>0.8</v>
      </c>
      <c r="U236" s="12">
        <f t="shared" si="61"/>
        <v>1075916.8</v>
      </c>
      <c r="V236" s="44">
        <f t="shared" si="62"/>
        <v>268979.19999999995</v>
      </c>
      <c r="W236" s="11">
        <f t="shared" si="63"/>
        <v>0.8</v>
      </c>
      <c r="X236" s="43">
        <v>0.8</v>
      </c>
      <c r="Y236" s="43">
        <f t="shared" si="64"/>
        <v>0</v>
      </c>
    </row>
    <row r="237" spans="1:25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58"/>
        <v>0</v>
      </c>
      <c r="O237" s="23">
        <v>0.15</v>
      </c>
      <c r="P237" s="24">
        <f>F236*O237</f>
        <v>201734.39999999999</v>
      </c>
      <c r="Q237" s="27"/>
      <c r="R237" s="31">
        <f t="shared" si="59"/>
        <v>0</v>
      </c>
      <c r="S237" s="41">
        <v>0.2</v>
      </c>
      <c r="T237" s="43">
        <f t="shared" si="60"/>
        <v>0.2</v>
      </c>
      <c r="U237" s="12">
        <f t="shared" si="61"/>
        <v>268979.20000000001</v>
      </c>
      <c r="V237" s="44">
        <f t="shared" si="62"/>
        <v>-268979.20000000001</v>
      </c>
      <c r="W237" s="11">
        <f t="shared" si="63"/>
        <v>0.05</v>
      </c>
      <c r="X237" s="43">
        <v>0.05</v>
      </c>
      <c r="Y237" s="43">
        <f t="shared" si="64"/>
        <v>0</v>
      </c>
    </row>
    <row r="238" spans="1:25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58"/>
        <v>53795.840000000004</v>
      </c>
      <c r="O238" s="23">
        <v>0</v>
      </c>
      <c r="P238" s="24">
        <f>F238*O238</f>
        <v>0</v>
      </c>
      <c r="Q238" s="27"/>
      <c r="R238" s="31">
        <f t="shared" si="59"/>
        <v>0</v>
      </c>
      <c r="S238" s="42">
        <v>0.8</v>
      </c>
      <c r="T238" s="45">
        <f t="shared" si="60"/>
        <v>0.79999999999999993</v>
      </c>
      <c r="U238" s="10">
        <f t="shared" si="61"/>
        <v>537958.40000000002</v>
      </c>
      <c r="V238" s="46">
        <f t="shared" si="62"/>
        <v>134489.59999999998</v>
      </c>
      <c r="W238" s="11">
        <f t="shared" si="63"/>
        <v>0.77999999999999992</v>
      </c>
      <c r="X238" s="43">
        <v>0.77999999999999992</v>
      </c>
      <c r="Y238" s="43">
        <f t="shared" si="64"/>
        <v>0</v>
      </c>
    </row>
    <row r="239" spans="1:25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59"/>
        <v>0</v>
      </c>
      <c r="S239" s="42">
        <v>0.2</v>
      </c>
      <c r="T239" s="45">
        <f t="shared" si="60"/>
        <v>0.2</v>
      </c>
      <c r="U239" s="10">
        <f t="shared" si="61"/>
        <v>134489.60000000001</v>
      </c>
      <c r="V239" s="46">
        <f t="shared" si="62"/>
        <v>-134489.60000000001</v>
      </c>
      <c r="W239" s="11">
        <f t="shared" si="63"/>
        <v>0.18000000000000002</v>
      </c>
      <c r="X239" s="43">
        <v>0.18000000000000002</v>
      </c>
      <c r="Y239" s="43">
        <f t="shared" si="64"/>
        <v>0</v>
      </c>
    </row>
    <row r="240" spans="1:25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58"/>
        <v>0</v>
      </c>
      <c r="O240" s="23">
        <v>0.8</v>
      </c>
      <c r="P240" s="24">
        <f>+O240*F240</f>
        <v>1075916.8</v>
      </c>
      <c r="Q240" s="27"/>
      <c r="R240" s="31">
        <f t="shared" si="59"/>
        <v>0</v>
      </c>
      <c r="S240" s="42">
        <v>0.8</v>
      </c>
      <c r="T240" s="45">
        <f t="shared" si="60"/>
        <v>0.8</v>
      </c>
      <c r="U240" s="10">
        <f t="shared" si="61"/>
        <v>1075916.8</v>
      </c>
      <c r="V240" s="46">
        <f t="shared" si="62"/>
        <v>268979.19999999995</v>
      </c>
      <c r="W240" s="11">
        <f t="shared" si="63"/>
        <v>0</v>
      </c>
      <c r="X240" s="43">
        <v>0</v>
      </c>
      <c r="Y240" s="43">
        <f t="shared" si="64"/>
        <v>0</v>
      </c>
    </row>
    <row r="241" spans="1:25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58"/>
        <v>0</v>
      </c>
      <c r="O241" s="23">
        <v>0.2</v>
      </c>
      <c r="P241" s="24">
        <f>+O241*F240</f>
        <v>268979.20000000001</v>
      </c>
      <c r="Q241" s="27"/>
      <c r="R241" s="31">
        <f t="shared" si="59"/>
        <v>0</v>
      </c>
      <c r="S241" s="42">
        <v>0.2</v>
      </c>
      <c r="T241" s="45">
        <f t="shared" si="60"/>
        <v>0.2</v>
      </c>
      <c r="U241" s="10">
        <f t="shared" si="61"/>
        <v>268979.20000000001</v>
      </c>
      <c r="V241" s="46">
        <f t="shared" si="62"/>
        <v>-268979.20000000001</v>
      </c>
      <c r="W241" s="11">
        <f t="shared" si="63"/>
        <v>0</v>
      </c>
      <c r="X241" s="43">
        <v>0</v>
      </c>
      <c r="Y241" s="43">
        <f t="shared" si="64"/>
        <v>0</v>
      </c>
    </row>
    <row r="242" spans="1:25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58"/>
        <v>0</v>
      </c>
      <c r="O242" s="23">
        <v>0.8</v>
      </c>
      <c r="P242" s="24">
        <f>F242*O242</f>
        <v>537958.40000000002</v>
      </c>
      <c r="Q242" s="27"/>
      <c r="R242" s="31">
        <f t="shared" si="59"/>
        <v>0</v>
      </c>
      <c r="S242" s="42">
        <v>0.8</v>
      </c>
      <c r="T242" s="45">
        <f t="shared" si="60"/>
        <v>0.8</v>
      </c>
      <c r="U242" s="10">
        <f t="shared" si="61"/>
        <v>537958.40000000002</v>
      </c>
      <c r="V242" s="46">
        <f t="shared" si="62"/>
        <v>134489.59999999998</v>
      </c>
      <c r="W242" s="11">
        <f t="shared" si="63"/>
        <v>0</v>
      </c>
      <c r="X242" s="43">
        <v>0</v>
      </c>
      <c r="Y242" s="43">
        <f t="shared" si="64"/>
        <v>0</v>
      </c>
    </row>
    <row r="243" spans="1:25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58"/>
        <v>0</v>
      </c>
      <c r="O243" s="23">
        <v>0.2</v>
      </c>
      <c r="P243" s="24">
        <f>+O243*F242</f>
        <v>134489.60000000001</v>
      </c>
      <c r="Q243" s="27"/>
      <c r="R243" s="31">
        <f t="shared" si="59"/>
        <v>0</v>
      </c>
      <c r="S243" s="42">
        <v>0.2</v>
      </c>
      <c r="T243" s="45">
        <f t="shared" si="60"/>
        <v>0.2</v>
      </c>
      <c r="U243" s="10">
        <f t="shared" si="61"/>
        <v>134489.60000000001</v>
      </c>
      <c r="V243" s="46">
        <f t="shared" si="62"/>
        <v>-134489.60000000001</v>
      </c>
      <c r="W243" s="11">
        <f t="shared" si="63"/>
        <v>0</v>
      </c>
      <c r="X243" s="43">
        <v>0</v>
      </c>
      <c r="Y243" s="43">
        <f t="shared" si="64"/>
        <v>0</v>
      </c>
    </row>
    <row r="244" spans="1:25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58"/>
        <v>0</v>
      </c>
      <c r="O244" s="23">
        <v>0</v>
      </c>
      <c r="P244" s="24">
        <f>F244*O244</f>
        <v>0</v>
      </c>
      <c r="Q244" s="27"/>
      <c r="R244" s="31">
        <f t="shared" si="59"/>
        <v>0</v>
      </c>
      <c r="S244" s="42">
        <v>0.8</v>
      </c>
      <c r="T244" s="45">
        <f t="shared" si="60"/>
        <v>0.79999999999999993</v>
      </c>
      <c r="U244" s="10">
        <f t="shared" si="61"/>
        <v>537958.40000000002</v>
      </c>
      <c r="V244" s="46">
        <f t="shared" si="62"/>
        <v>134489.59999999998</v>
      </c>
      <c r="W244" s="11">
        <f t="shared" si="63"/>
        <v>0.7</v>
      </c>
      <c r="X244" s="43">
        <v>0.7</v>
      </c>
      <c r="Y244" s="43">
        <f t="shared" si="64"/>
        <v>0</v>
      </c>
    </row>
    <row r="245" spans="1:25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59"/>
        <v>0</v>
      </c>
      <c r="S245" s="42">
        <v>0.2</v>
      </c>
      <c r="T245" s="45">
        <f t="shared" si="60"/>
        <v>0.19999999999999998</v>
      </c>
      <c r="U245" s="10">
        <f t="shared" si="61"/>
        <v>134489.60000000001</v>
      </c>
      <c r="V245" s="46">
        <f t="shared" si="62"/>
        <v>-134489.60000000001</v>
      </c>
      <c r="W245" s="11">
        <f t="shared" si="63"/>
        <v>0.13999999999999999</v>
      </c>
      <c r="X245" s="43">
        <v>0.13999999999999999</v>
      </c>
      <c r="Y245" s="43">
        <f t="shared" si="64"/>
        <v>0</v>
      </c>
    </row>
    <row r="246" spans="1:25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58"/>
        <v>537958.40000000002</v>
      </c>
      <c r="O246" s="23">
        <v>0</v>
      </c>
      <c r="P246" s="24">
        <f>F246*O246</f>
        <v>0</v>
      </c>
      <c r="Q246" s="27"/>
      <c r="R246" s="31">
        <f t="shared" si="59"/>
        <v>0</v>
      </c>
      <c r="S246" s="42">
        <v>0.8</v>
      </c>
      <c r="T246" s="45">
        <f t="shared" si="60"/>
        <v>0.8</v>
      </c>
      <c r="U246" s="10">
        <f t="shared" si="61"/>
        <v>537958.40000000002</v>
      </c>
      <c r="V246" s="46">
        <f t="shared" si="62"/>
        <v>134489.59999999998</v>
      </c>
      <c r="W246" s="11">
        <f t="shared" si="63"/>
        <v>0.8</v>
      </c>
      <c r="X246" s="43">
        <v>0.8</v>
      </c>
      <c r="Y246" s="43">
        <f t="shared" si="64"/>
        <v>0</v>
      </c>
    </row>
    <row r="247" spans="1:25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58"/>
        <v>0</v>
      </c>
      <c r="O247" s="23">
        <v>0.2</v>
      </c>
      <c r="P247" s="24">
        <f>O247*F246</f>
        <v>134489.60000000001</v>
      </c>
      <c r="Q247" s="27"/>
      <c r="R247" s="31">
        <f t="shared" si="59"/>
        <v>0</v>
      </c>
      <c r="S247" s="42">
        <v>0.2</v>
      </c>
      <c r="T247" s="45">
        <f t="shared" si="60"/>
        <v>0.2</v>
      </c>
      <c r="U247" s="10">
        <f t="shared" si="61"/>
        <v>134489.60000000001</v>
      </c>
      <c r="V247" s="46">
        <f t="shared" si="62"/>
        <v>-134489.60000000001</v>
      </c>
      <c r="W247" s="11">
        <f t="shared" si="63"/>
        <v>0</v>
      </c>
      <c r="X247" s="43">
        <v>0</v>
      </c>
      <c r="Y247" s="43">
        <f t="shared" si="64"/>
        <v>0</v>
      </c>
    </row>
    <row r="248" spans="1:25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58"/>
        <v>0</v>
      </c>
      <c r="O248" s="23">
        <v>1</v>
      </c>
      <c r="P248" s="24">
        <f>+O248*$F248</f>
        <v>1344896</v>
      </c>
      <c r="Q248" s="27">
        <v>0.4</v>
      </c>
      <c r="R248" s="31">
        <f t="shared" si="59"/>
        <v>537958.40000000002</v>
      </c>
      <c r="S248" s="42">
        <v>1</v>
      </c>
      <c r="T248" s="45">
        <f t="shared" si="60"/>
        <v>1</v>
      </c>
      <c r="U248" s="10">
        <f t="shared" si="61"/>
        <v>1344896</v>
      </c>
      <c r="V248" s="46">
        <f t="shared" si="62"/>
        <v>0</v>
      </c>
      <c r="W248" s="11">
        <f t="shared" si="63"/>
        <v>0.4</v>
      </c>
      <c r="X248" s="43">
        <v>0</v>
      </c>
      <c r="Y248" s="43">
        <f t="shared" si="64"/>
        <v>0.4</v>
      </c>
    </row>
    <row r="249" spans="1:25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58"/>
        <v>0</v>
      </c>
      <c r="O249" s="23">
        <v>1</v>
      </c>
      <c r="P249" s="24">
        <f>+O249*$F249</f>
        <v>1344896</v>
      </c>
      <c r="Q249" s="27"/>
      <c r="R249" s="31">
        <f t="shared" si="59"/>
        <v>0</v>
      </c>
      <c r="S249" s="42">
        <v>1</v>
      </c>
      <c r="T249" s="45">
        <f t="shared" si="60"/>
        <v>1</v>
      </c>
      <c r="U249" s="10">
        <f t="shared" si="61"/>
        <v>1344896</v>
      </c>
      <c r="V249" s="46">
        <f t="shared" si="62"/>
        <v>0</v>
      </c>
      <c r="W249" s="11">
        <f t="shared" si="63"/>
        <v>0</v>
      </c>
      <c r="X249" s="43">
        <v>0</v>
      </c>
      <c r="Y249" s="43">
        <f t="shared" si="64"/>
        <v>0</v>
      </c>
    </row>
    <row r="250" spans="1:25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58"/>
        <v>0</v>
      </c>
      <c r="O250" s="23">
        <v>0</v>
      </c>
      <c r="P250" s="24"/>
      <c r="Q250" s="27"/>
      <c r="R250" s="31">
        <f t="shared" si="59"/>
        <v>0</v>
      </c>
      <c r="S250" s="42"/>
      <c r="T250" s="45">
        <f t="shared" si="60"/>
        <v>0</v>
      </c>
      <c r="U250" s="10">
        <f t="shared" si="61"/>
        <v>0</v>
      </c>
      <c r="V250" s="46">
        <f t="shared" si="62"/>
        <v>0</v>
      </c>
      <c r="W250" s="11">
        <f t="shared" si="63"/>
        <v>0</v>
      </c>
      <c r="X250" s="43">
        <v>0</v>
      </c>
      <c r="Y250" s="43">
        <f t="shared" si="64"/>
        <v>0</v>
      </c>
    </row>
    <row r="251" spans="1:25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58"/>
        <v>0</v>
      </c>
      <c r="O251" s="23">
        <v>0</v>
      </c>
      <c r="P251" s="24"/>
      <c r="Q251" s="27"/>
      <c r="R251" s="31">
        <f t="shared" si="59"/>
        <v>0</v>
      </c>
      <c r="S251" s="42"/>
      <c r="T251" s="45">
        <f t="shared" si="60"/>
        <v>0</v>
      </c>
      <c r="U251" s="10">
        <f t="shared" si="61"/>
        <v>0</v>
      </c>
      <c r="V251" s="46">
        <f t="shared" si="62"/>
        <v>0</v>
      </c>
      <c r="W251" s="11">
        <f t="shared" si="63"/>
        <v>0</v>
      </c>
      <c r="X251" s="43">
        <v>0</v>
      </c>
      <c r="Y251" s="43">
        <f t="shared" si="64"/>
        <v>0</v>
      </c>
    </row>
    <row r="252" spans="1:25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58"/>
        <v>0</v>
      </c>
      <c r="O252" s="23">
        <v>0</v>
      </c>
      <c r="P252" s="24"/>
      <c r="Q252" s="27"/>
      <c r="R252" s="31">
        <f t="shared" si="59"/>
        <v>0</v>
      </c>
      <c r="S252" s="42">
        <v>1</v>
      </c>
      <c r="T252" s="43">
        <f t="shared" si="60"/>
        <v>1</v>
      </c>
      <c r="U252" s="12">
        <f t="shared" si="61"/>
        <v>1344896</v>
      </c>
      <c r="V252" s="44">
        <f t="shared" si="62"/>
        <v>0</v>
      </c>
      <c r="W252" s="11">
        <f t="shared" si="63"/>
        <v>1</v>
      </c>
      <c r="X252" s="43">
        <v>1</v>
      </c>
      <c r="Y252" s="43">
        <f t="shared" si="64"/>
        <v>0</v>
      </c>
    </row>
    <row r="253" spans="1:25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58"/>
        <v>0</v>
      </c>
      <c r="O253" s="23">
        <v>0</v>
      </c>
      <c r="P253" s="24"/>
      <c r="Q253" s="27"/>
      <c r="R253" s="31">
        <f t="shared" si="59"/>
        <v>0</v>
      </c>
      <c r="S253" s="42">
        <v>1</v>
      </c>
      <c r="T253" s="43">
        <f t="shared" si="60"/>
        <v>1</v>
      </c>
      <c r="U253" s="12">
        <f t="shared" si="61"/>
        <v>1344896.0000000002</v>
      </c>
      <c r="V253" s="44">
        <f t="shared" si="62"/>
        <v>0</v>
      </c>
      <c r="W253" s="11">
        <f t="shared" si="63"/>
        <v>1</v>
      </c>
      <c r="X253" s="43">
        <v>1</v>
      </c>
      <c r="Y253" s="43">
        <f t="shared" si="64"/>
        <v>0</v>
      </c>
    </row>
    <row r="254" spans="1:25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68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58"/>
        <v>0</v>
      </c>
      <c r="O254" s="23">
        <v>0</v>
      </c>
      <c r="P254" s="24"/>
      <c r="Q254" s="27"/>
      <c r="R254" s="31">
        <f t="shared" si="59"/>
        <v>0</v>
      </c>
      <c r="S254" s="42">
        <v>1</v>
      </c>
      <c r="T254" s="43">
        <f t="shared" si="60"/>
        <v>1</v>
      </c>
      <c r="U254" s="12">
        <f t="shared" si="61"/>
        <v>1344896</v>
      </c>
      <c r="V254" s="44">
        <f t="shared" si="62"/>
        <v>0</v>
      </c>
      <c r="W254" s="11">
        <f t="shared" si="63"/>
        <v>1</v>
      </c>
      <c r="X254" s="43">
        <v>1</v>
      </c>
      <c r="Y254" s="43">
        <f t="shared" si="64"/>
        <v>0</v>
      </c>
    </row>
    <row r="255" spans="1:25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68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58"/>
        <v>0</v>
      </c>
      <c r="O255" s="23">
        <v>0</v>
      </c>
      <c r="P255" s="24"/>
      <c r="Q255" s="27"/>
      <c r="R255" s="31">
        <f t="shared" si="59"/>
        <v>0</v>
      </c>
      <c r="S255" s="42">
        <v>1</v>
      </c>
      <c r="T255" s="43">
        <f t="shared" si="60"/>
        <v>1</v>
      </c>
      <c r="U255" s="12">
        <f t="shared" si="61"/>
        <v>1344896</v>
      </c>
      <c r="V255" s="44">
        <f t="shared" si="62"/>
        <v>0</v>
      </c>
      <c r="W255" s="11">
        <f t="shared" si="63"/>
        <v>1</v>
      </c>
      <c r="X255" s="43">
        <v>1</v>
      </c>
      <c r="Y255" s="43">
        <f t="shared" si="64"/>
        <v>0</v>
      </c>
    </row>
    <row r="256" spans="1:25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58"/>
        <v>0</v>
      </c>
      <c r="O256" s="14">
        <v>0</v>
      </c>
      <c r="P256" s="14"/>
      <c r="Q256" s="29"/>
      <c r="R256" s="30">
        <f t="shared" si="59"/>
        <v>0</v>
      </c>
      <c r="S256" s="50"/>
      <c r="T256" s="43">
        <f t="shared" si="60"/>
        <v>0</v>
      </c>
      <c r="U256" s="12">
        <f t="shared" si="61"/>
        <v>0</v>
      </c>
      <c r="V256" s="44">
        <f t="shared" si="62"/>
        <v>0</v>
      </c>
      <c r="W256" s="11">
        <f t="shared" si="63"/>
        <v>0</v>
      </c>
      <c r="X256" s="43">
        <v>0</v>
      </c>
      <c r="Y256" s="43">
        <f t="shared" si="64"/>
        <v>0</v>
      </c>
    </row>
    <row r="257" spans="1:25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58"/>
        <v>0</v>
      </c>
      <c r="O257" s="23">
        <v>0</v>
      </c>
      <c r="P257" s="24"/>
      <c r="Q257" s="27"/>
      <c r="R257" s="31">
        <f t="shared" si="59"/>
        <v>0</v>
      </c>
      <c r="S257" s="41"/>
      <c r="T257" s="43">
        <f t="shared" si="60"/>
        <v>0</v>
      </c>
      <c r="U257" s="12">
        <f t="shared" si="61"/>
        <v>0</v>
      </c>
      <c r="V257" s="44">
        <f t="shared" si="62"/>
        <v>0</v>
      </c>
      <c r="W257" s="11">
        <f t="shared" si="63"/>
        <v>0</v>
      </c>
      <c r="X257" s="43">
        <v>0</v>
      </c>
      <c r="Y257" s="43">
        <f t="shared" si="64"/>
        <v>0</v>
      </c>
    </row>
    <row r="258" spans="1:25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58"/>
        <v>0</v>
      </c>
      <c r="O258" s="23">
        <v>0</v>
      </c>
      <c r="P258" s="24"/>
      <c r="Q258" s="27"/>
      <c r="R258" s="31">
        <f t="shared" si="59"/>
        <v>0</v>
      </c>
      <c r="S258" s="41">
        <v>0.8</v>
      </c>
      <c r="T258" s="43">
        <f t="shared" si="60"/>
        <v>0.8</v>
      </c>
      <c r="U258" s="12">
        <f t="shared" si="61"/>
        <v>1075916.8</v>
      </c>
      <c r="V258" s="44">
        <f t="shared" si="62"/>
        <v>268979.19999999995</v>
      </c>
      <c r="W258" s="11">
        <f t="shared" si="63"/>
        <v>0.8</v>
      </c>
      <c r="X258" s="43">
        <v>0.8</v>
      </c>
      <c r="Y258" s="43">
        <f t="shared" si="64"/>
        <v>0</v>
      </c>
    </row>
    <row r="259" spans="1:25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59"/>
        <v>0</v>
      </c>
      <c r="S259" s="41">
        <v>0.2</v>
      </c>
      <c r="T259" s="43">
        <f t="shared" si="60"/>
        <v>0.2</v>
      </c>
      <c r="U259" s="12">
        <f t="shared" si="61"/>
        <v>268979.20000000001</v>
      </c>
      <c r="V259" s="44">
        <f t="shared" si="62"/>
        <v>-268979.20000000001</v>
      </c>
      <c r="W259" s="11">
        <f t="shared" si="63"/>
        <v>0.2</v>
      </c>
      <c r="X259" s="43">
        <v>0.2</v>
      </c>
      <c r="Y259" s="43">
        <f t="shared" si="64"/>
        <v>0</v>
      </c>
    </row>
    <row r="260" spans="1:25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58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59"/>
        <v>67244.800000000003</v>
      </c>
      <c r="S260" s="41">
        <v>0.8</v>
      </c>
      <c r="T260" s="43">
        <f t="shared" si="60"/>
        <v>0.79999999999999993</v>
      </c>
      <c r="U260" s="12">
        <f t="shared" si="61"/>
        <v>537958.40000000002</v>
      </c>
      <c r="V260" s="44">
        <f t="shared" si="62"/>
        <v>134489.59999999998</v>
      </c>
      <c r="W260" s="11">
        <f t="shared" si="63"/>
        <v>0.79999999999999993</v>
      </c>
      <c r="X260" s="43">
        <v>0.79999999999999993</v>
      </c>
      <c r="Y260" s="43">
        <f t="shared" si="64"/>
        <v>0</v>
      </c>
    </row>
    <row r="261" spans="1:25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58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60"/>
        <v>0.2</v>
      </c>
      <c r="U261" s="12">
        <f t="shared" si="61"/>
        <v>134489.60000000001</v>
      </c>
      <c r="V261" s="44">
        <f t="shared" si="62"/>
        <v>-134489.60000000001</v>
      </c>
      <c r="W261" s="11">
        <f t="shared" si="63"/>
        <v>0.14000000000000001</v>
      </c>
      <c r="X261" s="43">
        <v>0.14000000000000001</v>
      </c>
      <c r="Y261" s="43">
        <f t="shared" si="64"/>
        <v>0</v>
      </c>
    </row>
    <row r="262" spans="1:25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58"/>
        <v>1075916.8</v>
      </c>
      <c r="O262" s="23">
        <v>0</v>
      </c>
      <c r="P262" s="24">
        <f>F262*O262</f>
        <v>0</v>
      </c>
      <c r="Q262" s="27"/>
      <c r="R262" s="31">
        <f t="shared" si="59"/>
        <v>0</v>
      </c>
      <c r="S262" s="41">
        <v>0.8</v>
      </c>
      <c r="T262" s="43">
        <f t="shared" si="60"/>
        <v>0.8</v>
      </c>
      <c r="U262" s="12">
        <f t="shared" si="61"/>
        <v>1075916.8</v>
      </c>
      <c r="V262" s="44">
        <f t="shared" si="62"/>
        <v>268979.19999999995</v>
      </c>
      <c r="W262" s="11">
        <f t="shared" si="63"/>
        <v>0.8</v>
      </c>
      <c r="X262" s="43">
        <v>0.8</v>
      </c>
      <c r="Y262" s="43">
        <f t="shared" si="64"/>
        <v>0</v>
      </c>
    </row>
    <row r="263" spans="1:25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</v>
      </c>
      <c r="N263" s="31">
        <f>M263*F262</f>
        <v>0</v>
      </c>
      <c r="O263" s="23">
        <v>0</v>
      </c>
      <c r="P263" s="24">
        <f>+O263*F262</f>
        <v>0</v>
      </c>
      <c r="Q263" s="27"/>
      <c r="R263" s="31">
        <f t="shared" ref="R263:R326" si="69">Q263*F263</f>
        <v>0</v>
      </c>
      <c r="S263" s="41">
        <v>0.2</v>
      </c>
      <c r="T263" s="43">
        <f t="shared" ref="T263:T326" si="70">G263+I263+K263+O263</f>
        <v>0.2</v>
      </c>
      <c r="U263" s="12">
        <f t="shared" ref="U263:U326" si="71">H263+J263+L263+P263</f>
        <v>268979.20000000001</v>
      </c>
      <c r="V263" s="44">
        <f t="shared" ref="V263:V326" si="72">F263-U263</f>
        <v>-268979.20000000001</v>
      </c>
      <c r="W263" s="11">
        <f t="shared" ref="W263:W326" si="73">G263+I263+M263+Q263</f>
        <v>0</v>
      </c>
      <c r="X263" s="43">
        <v>0</v>
      </c>
      <c r="Y263" s="43">
        <f t="shared" ref="Y263:Y326" si="74">W263-X263</f>
        <v>0</v>
      </c>
    </row>
    <row r="264" spans="1:25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</v>
      </c>
      <c r="N264" s="31">
        <f t="shared" ref="N264:N326" si="75">M264*F264</f>
        <v>0</v>
      </c>
      <c r="O264" s="23">
        <v>0</v>
      </c>
      <c r="P264" s="24">
        <f>F264*O264</f>
        <v>0</v>
      </c>
      <c r="Q264" s="27"/>
      <c r="R264" s="31">
        <f t="shared" si="69"/>
        <v>0</v>
      </c>
      <c r="S264" s="41">
        <v>0.8</v>
      </c>
      <c r="T264" s="43">
        <f t="shared" si="70"/>
        <v>0.79999999999999993</v>
      </c>
      <c r="U264" s="12">
        <f t="shared" si="71"/>
        <v>537958.40000000002</v>
      </c>
      <c r="V264" s="44">
        <f t="shared" si="72"/>
        <v>134489.59999999998</v>
      </c>
      <c r="W264" s="11">
        <f t="shared" si="73"/>
        <v>0.7</v>
      </c>
      <c r="X264" s="43">
        <v>0.7</v>
      </c>
      <c r="Y264" s="43">
        <f t="shared" si="74"/>
        <v>0</v>
      </c>
    </row>
    <row r="265" spans="1:25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</v>
      </c>
      <c r="N265" s="31">
        <f>M265*F264</f>
        <v>0</v>
      </c>
      <c r="O265" s="23">
        <v>0</v>
      </c>
      <c r="P265" s="24">
        <f>+O265*F264</f>
        <v>0</v>
      </c>
      <c r="Q265" s="27"/>
      <c r="R265" s="31">
        <f t="shared" si="69"/>
        <v>0</v>
      </c>
      <c r="S265" s="41">
        <v>0.2</v>
      </c>
      <c r="T265" s="43">
        <f t="shared" si="70"/>
        <v>0.2</v>
      </c>
      <c r="U265" s="12">
        <f t="shared" si="71"/>
        <v>134489.60000000001</v>
      </c>
      <c r="V265" s="44">
        <f t="shared" si="72"/>
        <v>-134489.60000000001</v>
      </c>
      <c r="W265" s="11">
        <f t="shared" si="73"/>
        <v>0.14000000000000001</v>
      </c>
      <c r="X265" s="43">
        <v>0.14000000000000001</v>
      </c>
      <c r="Y265" s="43">
        <f t="shared" si="74"/>
        <v>0</v>
      </c>
    </row>
    <row r="266" spans="1:25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</v>
      </c>
      <c r="N266" s="31">
        <f t="shared" si="75"/>
        <v>0</v>
      </c>
      <c r="O266" s="23">
        <v>0</v>
      </c>
      <c r="P266" s="24">
        <f>F266*O266</f>
        <v>0</v>
      </c>
      <c r="Q266" s="27"/>
      <c r="R266" s="31">
        <f t="shared" si="69"/>
        <v>0</v>
      </c>
      <c r="S266" s="42">
        <v>0.8</v>
      </c>
      <c r="T266" s="45">
        <f t="shared" si="70"/>
        <v>0.79999999999999993</v>
      </c>
      <c r="U266" s="10">
        <f t="shared" si="71"/>
        <v>537958.40000000002</v>
      </c>
      <c r="V266" s="46">
        <f t="shared" si="72"/>
        <v>134489.59999999998</v>
      </c>
      <c r="W266" s="11">
        <f t="shared" si="73"/>
        <v>0.7</v>
      </c>
      <c r="X266" s="43">
        <v>0.7</v>
      </c>
      <c r="Y266" s="43">
        <f t="shared" si="74"/>
        <v>0</v>
      </c>
    </row>
    <row r="267" spans="1:25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</v>
      </c>
      <c r="N267" s="31">
        <f>M267*F266</f>
        <v>0</v>
      </c>
      <c r="O267" s="23">
        <v>0</v>
      </c>
      <c r="P267" s="24">
        <f>F266*O267</f>
        <v>0</v>
      </c>
      <c r="Q267" s="27"/>
      <c r="R267" s="31">
        <f t="shared" si="69"/>
        <v>0</v>
      </c>
      <c r="S267" s="42">
        <v>0.2</v>
      </c>
      <c r="T267" s="45">
        <f t="shared" si="70"/>
        <v>0.2</v>
      </c>
      <c r="U267" s="10">
        <f t="shared" si="71"/>
        <v>134489.60000000001</v>
      </c>
      <c r="V267" s="46">
        <f t="shared" si="72"/>
        <v>-134489.60000000001</v>
      </c>
      <c r="W267" s="11">
        <f t="shared" si="73"/>
        <v>0.14000000000000001</v>
      </c>
      <c r="X267" s="43">
        <v>0.14000000000000001</v>
      </c>
      <c r="Y267" s="43">
        <f t="shared" si="74"/>
        <v>0</v>
      </c>
    </row>
    <row r="268" spans="1:25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75"/>
        <v>537958.40000000002</v>
      </c>
      <c r="O268" s="23">
        <v>0</v>
      </c>
      <c r="P268" s="24">
        <f>F268*O268</f>
        <v>0</v>
      </c>
      <c r="Q268" s="27"/>
      <c r="R268" s="31">
        <f t="shared" si="69"/>
        <v>0</v>
      </c>
      <c r="S268" s="42">
        <v>0.8</v>
      </c>
      <c r="T268" s="45">
        <f t="shared" si="70"/>
        <v>0.8</v>
      </c>
      <c r="U268" s="10">
        <f t="shared" si="71"/>
        <v>537958.40000000002</v>
      </c>
      <c r="V268" s="46">
        <f t="shared" si="72"/>
        <v>134489.59999999998</v>
      </c>
      <c r="W268" s="11">
        <f t="shared" si="73"/>
        <v>0.8</v>
      </c>
      <c r="X268" s="43">
        <v>0.8</v>
      </c>
      <c r="Y268" s="43">
        <f t="shared" si="74"/>
        <v>0</v>
      </c>
    </row>
    <row r="269" spans="1:25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75"/>
        <v>0</v>
      </c>
      <c r="O269" s="23">
        <v>0.2</v>
      </c>
      <c r="P269" s="24">
        <f>O269*F268</f>
        <v>134489.60000000001</v>
      </c>
      <c r="Q269" s="27"/>
      <c r="R269" s="31">
        <f t="shared" si="69"/>
        <v>0</v>
      </c>
      <c r="S269" s="42">
        <v>0.2</v>
      </c>
      <c r="T269" s="45">
        <f t="shared" si="70"/>
        <v>0.2</v>
      </c>
      <c r="U269" s="10">
        <f t="shared" si="71"/>
        <v>134489.60000000001</v>
      </c>
      <c r="V269" s="46">
        <f t="shared" si="72"/>
        <v>-134489.60000000001</v>
      </c>
      <c r="W269" s="11">
        <f t="shared" si="73"/>
        <v>0</v>
      </c>
      <c r="X269" s="43">
        <v>0</v>
      </c>
      <c r="Y269" s="43">
        <f t="shared" si="74"/>
        <v>0</v>
      </c>
    </row>
    <row r="270" spans="1:25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75"/>
        <v>0</v>
      </c>
      <c r="O270" s="23">
        <v>1</v>
      </c>
      <c r="P270" s="24">
        <f>+O270*$F270</f>
        <v>1344896</v>
      </c>
      <c r="Q270" s="27">
        <v>0.4</v>
      </c>
      <c r="R270" s="31">
        <f t="shared" si="69"/>
        <v>537958.40000000002</v>
      </c>
      <c r="S270" s="42">
        <v>1</v>
      </c>
      <c r="T270" s="45">
        <f t="shared" si="70"/>
        <v>1</v>
      </c>
      <c r="U270" s="10">
        <f t="shared" si="71"/>
        <v>1344896</v>
      </c>
      <c r="V270" s="46">
        <f t="shared" si="72"/>
        <v>0</v>
      </c>
      <c r="W270" s="11">
        <f t="shared" si="73"/>
        <v>0.4</v>
      </c>
      <c r="X270" s="43">
        <v>0</v>
      </c>
      <c r="Y270" s="43">
        <f t="shared" si="74"/>
        <v>0.4</v>
      </c>
    </row>
    <row r="271" spans="1:25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75"/>
        <v>0</v>
      </c>
      <c r="O271" s="23">
        <v>1</v>
      </c>
      <c r="P271" s="24">
        <f>+O271*$F271</f>
        <v>1344896</v>
      </c>
      <c r="Q271" s="27"/>
      <c r="R271" s="31">
        <f t="shared" si="69"/>
        <v>0</v>
      </c>
      <c r="S271" s="41">
        <v>1</v>
      </c>
      <c r="T271" s="43">
        <f t="shared" si="70"/>
        <v>1</v>
      </c>
      <c r="U271" s="12">
        <f t="shared" si="71"/>
        <v>1344896</v>
      </c>
      <c r="V271" s="44">
        <f t="shared" si="72"/>
        <v>0</v>
      </c>
      <c r="W271" s="11">
        <f t="shared" si="73"/>
        <v>0</v>
      </c>
      <c r="X271" s="43">
        <v>0</v>
      </c>
      <c r="Y271" s="43">
        <f t="shared" si="74"/>
        <v>0</v>
      </c>
    </row>
    <row r="272" spans="1:25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75"/>
        <v>0</v>
      </c>
      <c r="O272" s="23">
        <v>0</v>
      </c>
      <c r="P272" s="24"/>
      <c r="Q272" s="27"/>
      <c r="R272" s="31">
        <f t="shared" si="69"/>
        <v>0</v>
      </c>
      <c r="S272" s="41"/>
      <c r="T272" s="43">
        <f t="shared" si="70"/>
        <v>0</v>
      </c>
      <c r="U272" s="12">
        <f t="shared" si="71"/>
        <v>0</v>
      </c>
      <c r="V272" s="44">
        <f t="shared" si="72"/>
        <v>0</v>
      </c>
      <c r="W272" s="11">
        <f t="shared" si="73"/>
        <v>0</v>
      </c>
      <c r="X272" s="43">
        <v>0</v>
      </c>
      <c r="Y272" s="43">
        <f t="shared" si="74"/>
        <v>0</v>
      </c>
    </row>
    <row r="273" spans="1:25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75"/>
        <v>0</v>
      </c>
      <c r="O273" s="23">
        <v>0</v>
      </c>
      <c r="P273" s="24"/>
      <c r="Q273" s="27"/>
      <c r="R273" s="31">
        <f t="shared" si="69"/>
        <v>0</v>
      </c>
      <c r="S273" s="41"/>
      <c r="T273" s="43">
        <f t="shared" si="70"/>
        <v>0</v>
      </c>
      <c r="U273" s="12">
        <f t="shared" si="71"/>
        <v>0</v>
      </c>
      <c r="V273" s="44">
        <f t="shared" si="72"/>
        <v>0</v>
      </c>
      <c r="W273" s="11">
        <f t="shared" si="73"/>
        <v>0</v>
      </c>
      <c r="X273" s="43">
        <v>0</v>
      </c>
      <c r="Y273" s="43">
        <f t="shared" si="74"/>
        <v>0</v>
      </c>
    </row>
    <row r="274" spans="1:25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75"/>
        <v>0</v>
      </c>
      <c r="O274" s="23">
        <v>0</v>
      </c>
      <c r="P274" s="24"/>
      <c r="Q274" s="27"/>
      <c r="R274" s="31">
        <f t="shared" si="69"/>
        <v>0</v>
      </c>
      <c r="S274" s="41">
        <v>1</v>
      </c>
      <c r="T274" s="43">
        <f t="shared" si="70"/>
        <v>1</v>
      </c>
      <c r="U274" s="12">
        <f t="shared" si="71"/>
        <v>1344896.0000000002</v>
      </c>
      <c r="V274" s="44">
        <f t="shared" si="72"/>
        <v>0</v>
      </c>
      <c r="W274" s="11">
        <f t="shared" si="73"/>
        <v>1</v>
      </c>
      <c r="X274" s="43">
        <v>1</v>
      </c>
      <c r="Y274" s="43">
        <f t="shared" si="74"/>
        <v>0</v>
      </c>
    </row>
    <row r="275" spans="1:25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76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75"/>
        <v>0</v>
      </c>
      <c r="O275" s="23">
        <v>0</v>
      </c>
      <c r="P275" s="24"/>
      <c r="Q275" s="27"/>
      <c r="R275" s="31">
        <f t="shared" si="69"/>
        <v>0</v>
      </c>
      <c r="S275" s="41">
        <v>1</v>
      </c>
      <c r="T275" s="43">
        <f t="shared" si="70"/>
        <v>1</v>
      </c>
      <c r="U275" s="12">
        <f t="shared" si="71"/>
        <v>1344896.0000000002</v>
      </c>
      <c r="V275" s="44">
        <f t="shared" si="72"/>
        <v>0</v>
      </c>
      <c r="W275" s="11">
        <f t="shared" si="73"/>
        <v>1</v>
      </c>
      <c r="X275" s="43">
        <v>1</v>
      </c>
      <c r="Y275" s="43">
        <f t="shared" si="74"/>
        <v>0</v>
      </c>
    </row>
    <row r="276" spans="1:25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76"/>
        <v>1344896</v>
      </c>
      <c r="G276" s="23">
        <v>0.9</v>
      </c>
      <c r="H276" s="24">
        <f t="shared" ref="H276:H277" si="77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75"/>
        <v>0</v>
      </c>
      <c r="O276" s="23">
        <v>0</v>
      </c>
      <c r="P276" s="24"/>
      <c r="Q276" s="27"/>
      <c r="R276" s="31">
        <f t="shared" si="69"/>
        <v>0</v>
      </c>
      <c r="S276" s="41">
        <v>1</v>
      </c>
      <c r="T276" s="43">
        <f t="shared" si="70"/>
        <v>1</v>
      </c>
      <c r="U276" s="12">
        <f t="shared" si="71"/>
        <v>1344896.0000000002</v>
      </c>
      <c r="V276" s="44">
        <f t="shared" si="72"/>
        <v>0</v>
      </c>
      <c r="W276" s="11">
        <f t="shared" si="73"/>
        <v>1</v>
      </c>
      <c r="X276" s="43">
        <v>1</v>
      </c>
      <c r="Y276" s="43">
        <f t="shared" si="74"/>
        <v>0</v>
      </c>
    </row>
    <row r="277" spans="1:25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76"/>
        <v>1344896</v>
      </c>
      <c r="G277" s="23">
        <v>0.9</v>
      </c>
      <c r="H277" s="24">
        <f t="shared" si="77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75"/>
        <v>0</v>
      </c>
      <c r="O277" s="23">
        <v>0</v>
      </c>
      <c r="P277" s="24"/>
      <c r="Q277" s="27"/>
      <c r="R277" s="31">
        <f t="shared" si="69"/>
        <v>0</v>
      </c>
      <c r="S277" s="41">
        <v>1</v>
      </c>
      <c r="T277" s="43">
        <f t="shared" si="70"/>
        <v>1</v>
      </c>
      <c r="U277" s="12">
        <f t="shared" si="71"/>
        <v>1344896.0000000002</v>
      </c>
      <c r="V277" s="44">
        <f t="shared" si="72"/>
        <v>0</v>
      </c>
      <c r="W277" s="11">
        <f t="shared" si="73"/>
        <v>1</v>
      </c>
      <c r="X277" s="43">
        <v>1</v>
      </c>
      <c r="Y277" s="43">
        <f t="shared" si="74"/>
        <v>0</v>
      </c>
    </row>
    <row r="278" spans="1:25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75"/>
        <v>0</v>
      </c>
      <c r="O278" s="14">
        <v>0</v>
      </c>
      <c r="P278" s="14"/>
      <c r="Q278" s="29"/>
      <c r="R278" s="30">
        <f t="shared" si="69"/>
        <v>0</v>
      </c>
      <c r="S278" s="50"/>
      <c r="T278" s="43">
        <f t="shared" si="70"/>
        <v>0</v>
      </c>
      <c r="U278" s="12">
        <f t="shared" si="71"/>
        <v>0</v>
      </c>
      <c r="V278" s="44">
        <f t="shared" si="72"/>
        <v>0</v>
      </c>
      <c r="W278" s="11">
        <f t="shared" si="73"/>
        <v>0</v>
      </c>
      <c r="X278" s="43">
        <v>0</v>
      </c>
      <c r="Y278" s="43">
        <f t="shared" si="74"/>
        <v>0</v>
      </c>
    </row>
    <row r="279" spans="1:25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75"/>
        <v>0</v>
      </c>
      <c r="O279" s="23">
        <v>0</v>
      </c>
      <c r="P279" s="24"/>
      <c r="Q279" s="27"/>
      <c r="R279" s="31">
        <f t="shared" si="69"/>
        <v>0</v>
      </c>
      <c r="S279" s="41"/>
      <c r="T279" s="43">
        <f t="shared" si="70"/>
        <v>0</v>
      </c>
      <c r="U279" s="12">
        <f t="shared" si="71"/>
        <v>0</v>
      </c>
      <c r="V279" s="44">
        <f t="shared" si="72"/>
        <v>0</v>
      </c>
      <c r="W279" s="11">
        <f t="shared" si="73"/>
        <v>0</v>
      </c>
      <c r="X279" s="43">
        <v>0</v>
      </c>
      <c r="Y279" s="43">
        <f t="shared" si="74"/>
        <v>0</v>
      </c>
    </row>
    <row r="280" spans="1:25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75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69"/>
        <v>1075916.8</v>
      </c>
      <c r="S280" s="41">
        <v>0.8</v>
      </c>
      <c r="T280" s="43">
        <f t="shared" si="70"/>
        <v>0.8</v>
      </c>
      <c r="U280" s="12">
        <f t="shared" si="71"/>
        <v>1075916.8</v>
      </c>
      <c r="V280" s="44">
        <f t="shared" si="72"/>
        <v>268979.19999999995</v>
      </c>
      <c r="W280" s="11">
        <f t="shared" si="73"/>
        <v>0.8</v>
      </c>
      <c r="X280" s="43">
        <v>0.8</v>
      </c>
      <c r="Y280" s="43">
        <f t="shared" si="74"/>
        <v>0</v>
      </c>
    </row>
    <row r="281" spans="1:25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75"/>
        <v>0</v>
      </c>
      <c r="O281" s="23">
        <v>0.2</v>
      </c>
      <c r="P281" s="24">
        <f>F280*O281</f>
        <v>268979.20000000001</v>
      </c>
      <c r="Q281" s="27"/>
      <c r="R281" s="31">
        <f t="shared" si="69"/>
        <v>0</v>
      </c>
      <c r="S281" s="41">
        <v>0.2</v>
      </c>
      <c r="T281" s="43">
        <f t="shared" si="70"/>
        <v>0.2</v>
      </c>
      <c r="U281" s="12">
        <f t="shared" si="71"/>
        <v>268979.20000000001</v>
      </c>
      <c r="V281" s="44">
        <f t="shared" si="72"/>
        <v>-268979.20000000001</v>
      </c>
      <c r="W281" s="11">
        <f t="shared" si="73"/>
        <v>0</v>
      </c>
      <c r="X281" s="43">
        <v>0</v>
      </c>
      <c r="Y281" s="43">
        <f t="shared" si="74"/>
        <v>0</v>
      </c>
    </row>
    <row r="282" spans="1:25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75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69"/>
        <v>537958.40000000002</v>
      </c>
      <c r="S282" s="41">
        <v>0.8</v>
      </c>
      <c r="T282" s="43">
        <f t="shared" si="70"/>
        <v>0.8</v>
      </c>
      <c r="U282" s="12">
        <f t="shared" si="71"/>
        <v>537958.40000000002</v>
      </c>
      <c r="V282" s="44">
        <f t="shared" si="72"/>
        <v>134489.59999999998</v>
      </c>
      <c r="W282" s="11">
        <f t="shared" si="73"/>
        <v>0.8</v>
      </c>
      <c r="X282" s="43">
        <v>0.8</v>
      </c>
      <c r="Y282" s="43">
        <f t="shared" si="74"/>
        <v>0</v>
      </c>
    </row>
    <row r="283" spans="1:25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75"/>
        <v>0</v>
      </c>
      <c r="O283" s="23">
        <v>0.2</v>
      </c>
      <c r="P283" s="24">
        <f>F282*O283</f>
        <v>134489.60000000001</v>
      </c>
      <c r="Q283" s="27"/>
      <c r="R283" s="31">
        <f t="shared" si="69"/>
        <v>0</v>
      </c>
      <c r="S283" s="41">
        <v>0.2</v>
      </c>
      <c r="T283" s="43">
        <f t="shared" si="70"/>
        <v>0.2</v>
      </c>
      <c r="U283" s="12">
        <f t="shared" si="71"/>
        <v>134489.60000000001</v>
      </c>
      <c r="V283" s="44">
        <f t="shared" si="72"/>
        <v>-134489.60000000001</v>
      </c>
      <c r="W283" s="11">
        <f t="shared" si="73"/>
        <v>0</v>
      </c>
      <c r="X283" s="43">
        <v>0</v>
      </c>
      <c r="Y283" s="43">
        <f t="shared" si="74"/>
        <v>0</v>
      </c>
    </row>
    <row r="284" spans="1:25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75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69"/>
        <v>1075916.8</v>
      </c>
      <c r="S284" s="41">
        <v>0.8</v>
      </c>
      <c r="T284" s="43">
        <f t="shared" si="70"/>
        <v>0.8</v>
      </c>
      <c r="U284" s="12">
        <f t="shared" si="71"/>
        <v>1075916.8</v>
      </c>
      <c r="V284" s="44">
        <f t="shared" si="72"/>
        <v>268979.19999999995</v>
      </c>
      <c r="W284" s="11">
        <f t="shared" si="73"/>
        <v>0.8</v>
      </c>
      <c r="X284" s="43">
        <v>0.8</v>
      </c>
      <c r="Y284" s="43">
        <f t="shared" si="74"/>
        <v>0</v>
      </c>
    </row>
    <row r="285" spans="1:25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75"/>
        <v>0</v>
      </c>
      <c r="O285" s="23">
        <v>0.2</v>
      </c>
      <c r="P285" s="24">
        <f>+O285*F284</f>
        <v>268979.20000000001</v>
      </c>
      <c r="Q285" s="27"/>
      <c r="R285" s="31">
        <f t="shared" si="69"/>
        <v>0</v>
      </c>
      <c r="S285" s="41">
        <v>0.2</v>
      </c>
      <c r="T285" s="43">
        <f t="shared" si="70"/>
        <v>0.2</v>
      </c>
      <c r="U285" s="12">
        <f t="shared" si="71"/>
        <v>268979.20000000001</v>
      </c>
      <c r="V285" s="44">
        <f t="shared" si="72"/>
        <v>-268979.20000000001</v>
      </c>
      <c r="W285" s="11">
        <f t="shared" si="73"/>
        <v>0</v>
      </c>
      <c r="X285" s="43">
        <v>0</v>
      </c>
      <c r="Y285" s="43">
        <f t="shared" si="74"/>
        <v>0</v>
      </c>
    </row>
    <row r="286" spans="1:25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75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69"/>
        <v>537958.40000000002</v>
      </c>
      <c r="S286" s="41">
        <v>0.8</v>
      </c>
      <c r="T286" s="43">
        <f t="shared" si="70"/>
        <v>0.8</v>
      </c>
      <c r="U286" s="12">
        <f t="shared" si="71"/>
        <v>537958.40000000002</v>
      </c>
      <c r="V286" s="44">
        <f t="shared" si="72"/>
        <v>134489.59999999998</v>
      </c>
      <c r="W286" s="11">
        <f t="shared" si="73"/>
        <v>0.8</v>
      </c>
      <c r="X286" s="43">
        <v>0.8</v>
      </c>
      <c r="Y286" s="43">
        <f t="shared" si="74"/>
        <v>0</v>
      </c>
    </row>
    <row r="287" spans="1:25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75"/>
        <v>0</v>
      </c>
      <c r="O287" s="23">
        <v>0.2</v>
      </c>
      <c r="P287" s="24">
        <f>+O287*F286</f>
        <v>134489.60000000001</v>
      </c>
      <c r="Q287" s="27"/>
      <c r="R287" s="31">
        <f t="shared" si="69"/>
        <v>0</v>
      </c>
      <c r="S287" s="41">
        <v>0.2</v>
      </c>
      <c r="T287" s="43">
        <f t="shared" si="70"/>
        <v>0.2</v>
      </c>
      <c r="U287" s="12">
        <f t="shared" si="71"/>
        <v>134489.60000000001</v>
      </c>
      <c r="V287" s="44">
        <f t="shared" si="72"/>
        <v>-134489.60000000001</v>
      </c>
      <c r="W287" s="11">
        <f t="shared" si="73"/>
        <v>0</v>
      </c>
      <c r="X287" s="43">
        <v>0</v>
      </c>
      <c r="Y287" s="43">
        <f t="shared" si="74"/>
        <v>0</v>
      </c>
    </row>
    <row r="288" spans="1:25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75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69"/>
        <v>537958.40000000002</v>
      </c>
      <c r="S288" s="41">
        <v>0.8</v>
      </c>
      <c r="T288" s="43">
        <f t="shared" si="70"/>
        <v>0.8</v>
      </c>
      <c r="U288" s="12">
        <f t="shared" si="71"/>
        <v>537958.40000000002</v>
      </c>
      <c r="V288" s="44">
        <f t="shared" si="72"/>
        <v>134489.59999999998</v>
      </c>
      <c r="W288" s="11">
        <f t="shared" si="73"/>
        <v>0.8</v>
      </c>
      <c r="X288" s="43">
        <v>0.8</v>
      </c>
      <c r="Y288" s="43">
        <f t="shared" si="74"/>
        <v>0</v>
      </c>
    </row>
    <row r="289" spans="1:25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75"/>
        <v>0</v>
      </c>
      <c r="O289" s="23">
        <v>0.2</v>
      </c>
      <c r="P289" s="24">
        <f>F288*O289</f>
        <v>134489.60000000001</v>
      </c>
      <c r="Q289" s="27"/>
      <c r="R289" s="31">
        <f t="shared" si="69"/>
        <v>0</v>
      </c>
      <c r="S289" s="41">
        <v>0.2</v>
      </c>
      <c r="T289" s="43">
        <f t="shared" si="70"/>
        <v>0.2</v>
      </c>
      <c r="U289" s="12">
        <f t="shared" si="71"/>
        <v>134489.60000000001</v>
      </c>
      <c r="V289" s="44">
        <f t="shared" si="72"/>
        <v>-134489.60000000001</v>
      </c>
      <c r="W289" s="11">
        <f t="shared" si="73"/>
        <v>0</v>
      </c>
      <c r="X289" s="43">
        <v>0</v>
      </c>
      <c r="Y289" s="43">
        <f t="shared" si="74"/>
        <v>0</v>
      </c>
    </row>
    <row r="290" spans="1:25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75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69"/>
        <v>537958.40000000002</v>
      </c>
      <c r="S290" s="41">
        <v>0.8</v>
      </c>
      <c r="T290" s="43">
        <f t="shared" si="70"/>
        <v>0.8</v>
      </c>
      <c r="U290" s="12">
        <f t="shared" si="71"/>
        <v>537958.40000000002</v>
      </c>
      <c r="V290" s="44">
        <f t="shared" si="72"/>
        <v>134489.59999999998</v>
      </c>
      <c r="W290" s="11">
        <f t="shared" si="73"/>
        <v>0.8</v>
      </c>
      <c r="X290" s="43">
        <v>0.8</v>
      </c>
      <c r="Y290" s="43">
        <f t="shared" si="74"/>
        <v>0</v>
      </c>
    </row>
    <row r="291" spans="1:25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75"/>
        <v>0</v>
      </c>
      <c r="O291" s="23">
        <v>0.2</v>
      </c>
      <c r="P291" s="24">
        <f>O291*F290</f>
        <v>134489.60000000001</v>
      </c>
      <c r="Q291" s="27"/>
      <c r="R291" s="31">
        <f t="shared" si="69"/>
        <v>0</v>
      </c>
      <c r="S291" s="41">
        <v>0.2</v>
      </c>
      <c r="T291" s="43">
        <f t="shared" si="70"/>
        <v>0.2</v>
      </c>
      <c r="U291" s="12">
        <f t="shared" si="71"/>
        <v>134489.60000000001</v>
      </c>
      <c r="V291" s="44">
        <f t="shared" si="72"/>
        <v>-134489.60000000001</v>
      </c>
      <c r="W291" s="11">
        <f t="shared" si="73"/>
        <v>0</v>
      </c>
      <c r="X291" s="43">
        <v>0</v>
      </c>
      <c r="Y291" s="43">
        <f t="shared" si="74"/>
        <v>0</v>
      </c>
    </row>
    <row r="292" spans="1:25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75"/>
        <v>0</v>
      </c>
      <c r="O292" s="23">
        <v>1</v>
      </c>
      <c r="P292" s="24">
        <f>+O292*$F292</f>
        <v>1344896</v>
      </c>
      <c r="Q292" s="27"/>
      <c r="R292" s="31">
        <f t="shared" si="69"/>
        <v>0</v>
      </c>
      <c r="S292" s="41">
        <v>1</v>
      </c>
      <c r="T292" s="43">
        <f t="shared" si="70"/>
        <v>1</v>
      </c>
      <c r="U292" s="12">
        <f t="shared" si="71"/>
        <v>1344896</v>
      </c>
      <c r="V292" s="44">
        <f t="shared" si="72"/>
        <v>0</v>
      </c>
      <c r="W292" s="11">
        <f t="shared" si="73"/>
        <v>0</v>
      </c>
      <c r="X292" s="43">
        <v>0</v>
      </c>
      <c r="Y292" s="43">
        <f t="shared" si="74"/>
        <v>0</v>
      </c>
    </row>
    <row r="293" spans="1:25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75"/>
        <v>0</v>
      </c>
      <c r="O293" s="23">
        <v>1</v>
      </c>
      <c r="P293" s="24">
        <f>+O293*$F293</f>
        <v>1344896</v>
      </c>
      <c r="Q293" s="27"/>
      <c r="R293" s="31">
        <f t="shared" si="69"/>
        <v>0</v>
      </c>
      <c r="S293" s="41">
        <v>1</v>
      </c>
      <c r="T293" s="43">
        <f t="shared" si="70"/>
        <v>1</v>
      </c>
      <c r="U293" s="12">
        <f t="shared" si="71"/>
        <v>1344896</v>
      </c>
      <c r="V293" s="44">
        <f t="shared" si="72"/>
        <v>0</v>
      </c>
      <c r="W293" s="11">
        <f t="shared" si="73"/>
        <v>0</v>
      </c>
      <c r="X293" s="43">
        <v>0</v>
      </c>
      <c r="Y293" s="43">
        <f t="shared" si="74"/>
        <v>0</v>
      </c>
    </row>
    <row r="294" spans="1:25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75"/>
        <v>0</v>
      </c>
      <c r="O294" s="23">
        <v>0</v>
      </c>
      <c r="P294" s="24"/>
      <c r="Q294" s="27"/>
      <c r="R294" s="31">
        <f t="shared" si="69"/>
        <v>0</v>
      </c>
      <c r="S294" s="41"/>
      <c r="T294" s="43">
        <f t="shared" si="70"/>
        <v>0</v>
      </c>
      <c r="U294" s="12">
        <f t="shared" si="71"/>
        <v>0</v>
      </c>
      <c r="V294" s="44">
        <f t="shared" si="72"/>
        <v>0</v>
      </c>
      <c r="W294" s="11">
        <f t="shared" si="73"/>
        <v>0</v>
      </c>
      <c r="X294" s="43">
        <v>0</v>
      </c>
      <c r="Y294" s="43">
        <f t="shared" si="74"/>
        <v>0</v>
      </c>
    </row>
    <row r="295" spans="1:25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75"/>
        <v>0</v>
      </c>
      <c r="O295" s="23">
        <v>0</v>
      </c>
      <c r="P295" s="24"/>
      <c r="Q295" s="27"/>
      <c r="R295" s="31">
        <f t="shared" si="69"/>
        <v>0</v>
      </c>
      <c r="S295" s="41"/>
      <c r="T295" s="43">
        <f t="shared" si="70"/>
        <v>0</v>
      </c>
      <c r="U295" s="12">
        <f t="shared" si="71"/>
        <v>0</v>
      </c>
      <c r="V295" s="44">
        <f t="shared" si="72"/>
        <v>0</v>
      </c>
      <c r="W295" s="11">
        <f t="shared" si="73"/>
        <v>0</v>
      </c>
      <c r="X295" s="43">
        <v>0</v>
      </c>
      <c r="Y295" s="43">
        <f t="shared" si="74"/>
        <v>0</v>
      </c>
    </row>
    <row r="296" spans="1:25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75"/>
        <v>0</v>
      </c>
      <c r="O296" s="23">
        <v>0</v>
      </c>
      <c r="P296" s="24"/>
      <c r="Q296" s="27"/>
      <c r="R296" s="31">
        <f t="shared" si="69"/>
        <v>0</v>
      </c>
      <c r="S296" s="42">
        <v>1</v>
      </c>
      <c r="T296" s="43">
        <f t="shared" si="70"/>
        <v>1</v>
      </c>
      <c r="U296" s="12">
        <f t="shared" si="71"/>
        <v>1344896</v>
      </c>
      <c r="V296" s="44">
        <f t="shared" si="72"/>
        <v>0</v>
      </c>
      <c r="W296" s="11">
        <f t="shared" si="73"/>
        <v>1</v>
      </c>
      <c r="X296" s="43">
        <v>1</v>
      </c>
      <c r="Y296" s="43">
        <f t="shared" si="74"/>
        <v>0</v>
      </c>
    </row>
    <row r="297" spans="1:25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78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75"/>
        <v>0</v>
      </c>
      <c r="O297" s="23">
        <v>0</v>
      </c>
      <c r="P297" s="24"/>
      <c r="Q297" s="27"/>
      <c r="R297" s="31">
        <f t="shared" si="69"/>
        <v>0</v>
      </c>
      <c r="S297" s="42">
        <v>1</v>
      </c>
      <c r="T297" s="43">
        <f t="shared" si="70"/>
        <v>1</v>
      </c>
      <c r="U297" s="12">
        <f t="shared" si="71"/>
        <v>1344896</v>
      </c>
      <c r="V297" s="44">
        <f t="shared" si="72"/>
        <v>0</v>
      </c>
      <c r="W297" s="11">
        <f t="shared" si="73"/>
        <v>1</v>
      </c>
      <c r="X297" s="43">
        <v>1</v>
      </c>
      <c r="Y297" s="43">
        <f t="shared" si="74"/>
        <v>0</v>
      </c>
    </row>
    <row r="298" spans="1:25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78"/>
        <v>1344896</v>
      </c>
      <c r="G298" s="23">
        <v>0</v>
      </c>
      <c r="H298" s="24">
        <f t="shared" ref="H298:H299" si="79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75"/>
        <v>0</v>
      </c>
      <c r="O298" s="23">
        <v>0</v>
      </c>
      <c r="P298" s="24"/>
      <c r="Q298" s="27"/>
      <c r="R298" s="31">
        <f t="shared" si="69"/>
        <v>0</v>
      </c>
      <c r="S298" s="41">
        <v>1</v>
      </c>
      <c r="T298" s="43">
        <f t="shared" si="70"/>
        <v>1</v>
      </c>
      <c r="U298" s="12">
        <f t="shared" si="71"/>
        <v>1344896</v>
      </c>
      <c r="V298" s="44">
        <f t="shared" si="72"/>
        <v>0</v>
      </c>
      <c r="W298" s="11">
        <f t="shared" si="73"/>
        <v>1</v>
      </c>
      <c r="X298" s="43">
        <v>1</v>
      </c>
      <c r="Y298" s="43">
        <f t="shared" si="74"/>
        <v>0</v>
      </c>
    </row>
    <row r="299" spans="1:25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78"/>
        <v>1344896</v>
      </c>
      <c r="G299" s="23">
        <v>0.8</v>
      </c>
      <c r="H299" s="24">
        <f t="shared" si="79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75"/>
        <v>0</v>
      </c>
      <c r="O299" s="23">
        <v>0</v>
      </c>
      <c r="P299" s="24"/>
      <c r="Q299" s="27"/>
      <c r="R299" s="31">
        <f t="shared" si="69"/>
        <v>0</v>
      </c>
      <c r="S299" s="41">
        <v>1</v>
      </c>
      <c r="T299" s="43">
        <f t="shared" si="70"/>
        <v>1</v>
      </c>
      <c r="U299" s="12">
        <f t="shared" si="71"/>
        <v>1344896</v>
      </c>
      <c r="V299" s="44">
        <f t="shared" si="72"/>
        <v>0</v>
      </c>
      <c r="W299" s="11">
        <f t="shared" si="73"/>
        <v>1</v>
      </c>
      <c r="X299" s="43">
        <v>1</v>
      </c>
      <c r="Y299" s="43">
        <f t="shared" si="74"/>
        <v>0</v>
      </c>
    </row>
    <row r="300" spans="1:25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75"/>
        <v>0</v>
      </c>
      <c r="O300" s="14">
        <v>0</v>
      </c>
      <c r="P300" s="14"/>
      <c r="Q300" s="29"/>
      <c r="R300" s="30">
        <f t="shared" si="69"/>
        <v>0</v>
      </c>
      <c r="S300" s="50"/>
      <c r="T300" s="43">
        <f t="shared" si="70"/>
        <v>0</v>
      </c>
      <c r="U300" s="12">
        <f t="shared" si="71"/>
        <v>0</v>
      </c>
      <c r="V300" s="44">
        <f t="shared" si="72"/>
        <v>0</v>
      </c>
      <c r="W300" s="11">
        <f t="shared" si="73"/>
        <v>0</v>
      </c>
      <c r="X300" s="43">
        <v>0</v>
      </c>
      <c r="Y300" s="43">
        <f t="shared" si="74"/>
        <v>0</v>
      </c>
    </row>
    <row r="301" spans="1:25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75"/>
        <v>0</v>
      </c>
      <c r="O301" s="23">
        <v>0</v>
      </c>
      <c r="P301" s="24"/>
      <c r="Q301" s="27"/>
      <c r="R301" s="31">
        <f t="shared" si="69"/>
        <v>0</v>
      </c>
      <c r="S301" s="41"/>
      <c r="T301" s="43">
        <f t="shared" si="70"/>
        <v>0</v>
      </c>
      <c r="U301" s="12">
        <f t="shared" si="71"/>
        <v>0</v>
      </c>
      <c r="V301" s="44">
        <f t="shared" si="72"/>
        <v>0</v>
      </c>
      <c r="W301" s="11">
        <f t="shared" si="73"/>
        <v>0</v>
      </c>
      <c r="X301" s="43">
        <v>0</v>
      </c>
      <c r="Y301" s="43">
        <f t="shared" si="74"/>
        <v>0</v>
      </c>
    </row>
    <row r="302" spans="1:25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75"/>
        <v>0</v>
      </c>
      <c r="O302" s="23">
        <v>0.8</v>
      </c>
      <c r="P302" s="24">
        <f>F302*O302</f>
        <v>1075916.8</v>
      </c>
      <c r="Q302" s="27"/>
      <c r="R302" s="31">
        <f t="shared" si="69"/>
        <v>0</v>
      </c>
      <c r="S302" s="41">
        <v>0.8</v>
      </c>
      <c r="T302" s="43">
        <f t="shared" si="70"/>
        <v>0.8</v>
      </c>
      <c r="U302" s="12">
        <f t="shared" si="71"/>
        <v>1075916.8</v>
      </c>
      <c r="V302" s="44">
        <f t="shared" si="72"/>
        <v>268979.19999999995</v>
      </c>
      <c r="W302" s="11">
        <f t="shared" si="73"/>
        <v>0</v>
      </c>
      <c r="X302" s="43">
        <v>0</v>
      </c>
      <c r="Y302" s="43">
        <f t="shared" si="74"/>
        <v>0</v>
      </c>
    </row>
    <row r="303" spans="1:25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75"/>
        <v>0</v>
      </c>
      <c r="O303" s="23">
        <v>0.2</v>
      </c>
      <c r="P303" s="24">
        <f>F302*O303</f>
        <v>268979.20000000001</v>
      </c>
      <c r="Q303" s="27"/>
      <c r="R303" s="31">
        <f t="shared" si="69"/>
        <v>0</v>
      </c>
      <c r="S303" s="41">
        <v>0.2</v>
      </c>
      <c r="T303" s="43">
        <f t="shared" si="70"/>
        <v>0.2</v>
      </c>
      <c r="U303" s="12">
        <f t="shared" si="71"/>
        <v>268979.20000000001</v>
      </c>
      <c r="V303" s="44">
        <f t="shared" si="72"/>
        <v>-268979.20000000001</v>
      </c>
      <c r="W303" s="11">
        <f t="shared" si="73"/>
        <v>0</v>
      </c>
      <c r="X303" s="43">
        <v>0</v>
      </c>
      <c r="Y303" s="43">
        <f t="shared" si="74"/>
        <v>0</v>
      </c>
    </row>
    <row r="304" spans="1:25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75"/>
        <v>0</v>
      </c>
      <c r="O304" s="23">
        <v>0.8</v>
      </c>
      <c r="P304" s="24">
        <f>F304*O304</f>
        <v>537958.40000000002</v>
      </c>
      <c r="Q304" s="27"/>
      <c r="R304" s="31">
        <f t="shared" si="69"/>
        <v>0</v>
      </c>
      <c r="S304" s="41">
        <v>0.8</v>
      </c>
      <c r="T304" s="43">
        <f t="shared" si="70"/>
        <v>0.8</v>
      </c>
      <c r="U304" s="12">
        <f t="shared" si="71"/>
        <v>537958.40000000002</v>
      </c>
      <c r="V304" s="44">
        <f t="shared" si="72"/>
        <v>134489.59999999998</v>
      </c>
      <c r="W304" s="11">
        <f t="shared" si="73"/>
        <v>0</v>
      </c>
      <c r="X304" s="43">
        <v>0</v>
      </c>
      <c r="Y304" s="43">
        <f t="shared" si="74"/>
        <v>0</v>
      </c>
    </row>
    <row r="305" spans="1:25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75"/>
        <v>0</v>
      </c>
      <c r="O305" s="23">
        <v>0.2</v>
      </c>
      <c r="P305" s="24">
        <f>F304*O305</f>
        <v>134489.60000000001</v>
      </c>
      <c r="Q305" s="27"/>
      <c r="R305" s="31">
        <f t="shared" si="69"/>
        <v>0</v>
      </c>
      <c r="S305" s="41">
        <v>0.2</v>
      </c>
      <c r="T305" s="43">
        <f t="shared" si="70"/>
        <v>0.2</v>
      </c>
      <c r="U305" s="12">
        <f t="shared" si="71"/>
        <v>134489.60000000001</v>
      </c>
      <c r="V305" s="44">
        <f t="shared" si="72"/>
        <v>-134489.60000000001</v>
      </c>
      <c r="W305" s="11">
        <f t="shared" si="73"/>
        <v>0</v>
      </c>
      <c r="X305" s="43">
        <v>0</v>
      </c>
      <c r="Y305" s="43">
        <f t="shared" si="74"/>
        <v>0</v>
      </c>
    </row>
    <row r="306" spans="1:25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75"/>
        <v>0</v>
      </c>
      <c r="O306" s="23">
        <v>0.8</v>
      </c>
      <c r="P306" s="24">
        <f>F306*O306</f>
        <v>1075916.8</v>
      </c>
      <c r="Q306" s="27"/>
      <c r="R306" s="31">
        <f t="shared" si="69"/>
        <v>0</v>
      </c>
      <c r="S306" s="41">
        <v>0.8</v>
      </c>
      <c r="T306" s="43">
        <f t="shared" si="70"/>
        <v>0.8</v>
      </c>
      <c r="U306" s="12">
        <f t="shared" si="71"/>
        <v>1075916.8</v>
      </c>
      <c r="V306" s="44">
        <f t="shared" si="72"/>
        <v>268979.19999999995</v>
      </c>
      <c r="W306" s="11">
        <f t="shared" si="73"/>
        <v>0</v>
      </c>
      <c r="X306" s="43">
        <v>0</v>
      </c>
      <c r="Y306" s="43">
        <f t="shared" si="74"/>
        <v>0</v>
      </c>
    </row>
    <row r="307" spans="1:25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75"/>
        <v>0</v>
      </c>
      <c r="O307" s="23">
        <v>0.2</v>
      </c>
      <c r="P307" s="24">
        <f>+O307*F306</f>
        <v>268979.20000000001</v>
      </c>
      <c r="Q307" s="27"/>
      <c r="R307" s="31">
        <f t="shared" si="69"/>
        <v>0</v>
      </c>
      <c r="S307" s="41">
        <v>0.2</v>
      </c>
      <c r="T307" s="43">
        <f t="shared" si="70"/>
        <v>0.2</v>
      </c>
      <c r="U307" s="12">
        <f t="shared" si="71"/>
        <v>268979.20000000001</v>
      </c>
      <c r="V307" s="44">
        <f t="shared" si="72"/>
        <v>-268979.20000000001</v>
      </c>
      <c r="W307" s="11">
        <f t="shared" si="73"/>
        <v>0</v>
      </c>
      <c r="X307" s="43">
        <v>0</v>
      </c>
      <c r="Y307" s="43">
        <f t="shared" si="74"/>
        <v>0</v>
      </c>
    </row>
    <row r="308" spans="1:25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75"/>
        <v>0</v>
      </c>
      <c r="O308" s="23">
        <v>0.8</v>
      </c>
      <c r="P308" s="24">
        <f>F308*O308</f>
        <v>537958.40000000002</v>
      </c>
      <c r="Q308" s="27"/>
      <c r="R308" s="31">
        <f t="shared" si="69"/>
        <v>0</v>
      </c>
      <c r="S308" s="41">
        <v>0.8</v>
      </c>
      <c r="T308" s="43">
        <f t="shared" si="70"/>
        <v>0.8</v>
      </c>
      <c r="U308" s="12">
        <f t="shared" si="71"/>
        <v>537958.40000000002</v>
      </c>
      <c r="V308" s="44">
        <f t="shared" si="72"/>
        <v>134489.59999999998</v>
      </c>
      <c r="W308" s="11">
        <f t="shared" si="73"/>
        <v>0</v>
      </c>
      <c r="X308" s="43">
        <v>0</v>
      </c>
      <c r="Y308" s="43">
        <f t="shared" si="74"/>
        <v>0</v>
      </c>
    </row>
    <row r="309" spans="1:25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75"/>
        <v>0</v>
      </c>
      <c r="O309" s="23">
        <v>0.2</v>
      </c>
      <c r="P309" s="24">
        <f>+O309*F308</f>
        <v>134489.60000000001</v>
      </c>
      <c r="Q309" s="27"/>
      <c r="R309" s="31">
        <f t="shared" si="69"/>
        <v>0</v>
      </c>
      <c r="S309" s="41">
        <v>0.2</v>
      </c>
      <c r="T309" s="43">
        <f t="shared" si="70"/>
        <v>0.2</v>
      </c>
      <c r="U309" s="12">
        <f t="shared" si="71"/>
        <v>134489.60000000001</v>
      </c>
      <c r="V309" s="44">
        <f t="shared" si="72"/>
        <v>-134489.60000000001</v>
      </c>
      <c r="W309" s="11">
        <f t="shared" si="73"/>
        <v>0</v>
      </c>
      <c r="X309" s="43">
        <v>0</v>
      </c>
      <c r="Y309" s="43">
        <f t="shared" si="74"/>
        <v>0</v>
      </c>
    </row>
    <row r="310" spans="1:25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75"/>
        <v>0</v>
      </c>
      <c r="O310" s="23">
        <v>0.8</v>
      </c>
      <c r="P310" s="24">
        <f>F310*O310</f>
        <v>537958.40000000002</v>
      </c>
      <c r="Q310" s="27"/>
      <c r="R310" s="31">
        <f t="shared" si="69"/>
        <v>0</v>
      </c>
      <c r="S310" s="41">
        <v>0.8</v>
      </c>
      <c r="T310" s="43">
        <f t="shared" si="70"/>
        <v>0.8</v>
      </c>
      <c r="U310" s="12">
        <f t="shared" si="71"/>
        <v>537958.40000000002</v>
      </c>
      <c r="V310" s="44">
        <f t="shared" si="72"/>
        <v>134489.59999999998</v>
      </c>
      <c r="W310" s="11">
        <f t="shared" si="73"/>
        <v>0</v>
      </c>
      <c r="X310" s="43">
        <v>0</v>
      </c>
      <c r="Y310" s="43">
        <f t="shared" si="74"/>
        <v>0</v>
      </c>
    </row>
    <row r="311" spans="1:25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75"/>
        <v>0</v>
      </c>
      <c r="O311" s="23">
        <v>0.2</v>
      </c>
      <c r="P311" s="24">
        <f>+O311*F310</f>
        <v>134489.60000000001</v>
      </c>
      <c r="Q311" s="27"/>
      <c r="R311" s="31">
        <f t="shared" si="69"/>
        <v>0</v>
      </c>
      <c r="S311" s="41">
        <v>0.2</v>
      </c>
      <c r="T311" s="43">
        <f t="shared" si="70"/>
        <v>0.2</v>
      </c>
      <c r="U311" s="12">
        <f t="shared" si="71"/>
        <v>134489.60000000001</v>
      </c>
      <c r="V311" s="44">
        <f t="shared" si="72"/>
        <v>-134489.60000000001</v>
      </c>
      <c r="W311" s="11">
        <f t="shared" si="73"/>
        <v>0</v>
      </c>
      <c r="X311" s="43">
        <v>0</v>
      </c>
      <c r="Y311" s="43">
        <f t="shared" si="74"/>
        <v>0</v>
      </c>
    </row>
    <row r="312" spans="1:25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75"/>
        <v>537958.40000000002</v>
      </c>
      <c r="O312" s="23">
        <v>0</v>
      </c>
      <c r="P312" s="24">
        <f>F312*O312</f>
        <v>0</v>
      </c>
      <c r="Q312" s="27"/>
      <c r="R312" s="31">
        <f t="shared" si="69"/>
        <v>0</v>
      </c>
      <c r="S312" s="42">
        <v>0.8</v>
      </c>
      <c r="T312" s="45">
        <f t="shared" si="70"/>
        <v>0.8</v>
      </c>
      <c r="U312" s="10">
        <f t="shared" si="71"/>
        <v>537958.40000000002</v>
      </c>
      <c r="V312" s="46">
        <f t="shared" si="72"/>
        <v>134489.59999999998</v>
      </c>
      <c r="W312" s="11">
        <f t="shared" si="73"/>
        <v>0.8</v>
      </c>
      <c r="X312" s="43">
        <v>0.8</v>
      </c>
      <c r="Y312" s="43">
        <f t="shared" si="74"/>
        <v>0</v>
      </c>
    </row>
    <row r="313" spans="1:25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75"/>
        <v>0</v>
      </c>
      <c r="O313" s="23">
        <v>0.2</v>
      </c>
      <c r="P313" s="24">
        <f>O313*F312</f>
        <v>134489.60000000001</v>
      </c>
      <c r="Q313" s="27"/>
      <c r="R313" s="31">
        <f t="shared" si="69"/>
        <v>0</v>
      </c>
      <c r="S313" s="41">
        <v>0.2</v>
      </c>
      <c r="T313" s="43">
        <f t="shared" si="70"/>
        <v>0.2</v>
      </c>
      <c r="U313" s="12">
        <f t="shared" si="71"/>
        <v>134489.60000000001</v>
      </c>
      <c r="V313" s="44">
        <f t="shared" si="72"/>
        <v>-134489.60000000001</v>
      </c>
      <c r="W313" s="11">
        <f t="shared" si="73"/>
        <v>0</v>
      </c>
      <c r="X313" s="43">
        <v>0</v>
      </c>
      <c r="Y313" s="43">
        <f t="shared" si="74"/>
        <v>0</v>
      </c>
    </row>
    <row r="314" spans="1:25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75"/>
        <v>0</v>
      </c>
      <c r="O314" s="23">
        <v>0.8</v>
      </c>
      <c r="P314" s="24">
        <f>+O314*$F314</f>
        <v>537958.40000000002</v>
      </c>
      <c r="Q314" s="27"/>
      <c r="R314" s="31">
        <f t="shared" si="69"/>
        <v>0</v>
      </c>
      <c r="S314" s="41">
        <v>0.8</v>
      </c>
      <c r="T314" s="43">
        <f t="shared" si="70"/>
        <v>0.8</v>
      </c>
      <c r="U314" s="12">
        <f t="shared" si="71"/>
        <v>537958.40000000002</v>
      </c>
      <c r="V314" s="44">
        <f t="shared" si="72"/>
        <v>134489.59999999998</v>
      </c>
      <c r="W314" s="11">
        <f t="shared" si="73"/>
        <v>0</v>
      </c>
      <c r="X314" s="43">
        <v>0</v>
      </c>
      <c r="Y314" s="43">
        <f t="shared" si="74"/>
        <v>0</v>
      </c>
    </row>
    <row r="315" spans="1:25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75"/>
        <v>0</v>
      </c>
      <c r="O315" s="23">
        <v>0.2</v>
      </c>
      <c r="P315" s="24">
        <f>F314*O315</f>
        <v>134489.60000000001</v>
      </c>
      <c r="Q315" s="27"/>
      <c r="R315" s="31">
        <f t="shared" si="69"/>
        <v>0</v>
      </c>
      <c r="S315" s="41">
        <v>0.2</v>
      </c>
      <c r="T315" s="43">
        <f t="shared" si="70"/>
        <v>0.2</v>
      </c>
      <c r="U315" s="12">
        <f t="shared" si="71"/>
        <v>134489.60000000001</v>
      </c>
      <c r="V315" s="44">
        <f t="shared" si="72"/>
        <v>-134489.60000000001</v>
      </c>
      <c r="W315" s="11">
        <f t="shared" si="73"/>
        <v>0</v>
      </c>
      <c r="X315" s="43">
        <v>0</v>
      </c>
      <c r="Y315" s="43">
        <f t="shared" si="74"/>
        <v>0</v>
      </c>
    </row>
    <row r="316" spans="1:25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75"/>
        <v>0</v>
      </c>
      <c r="O316" s="23">
        <v>1</v>
      </c>
      <c r="P316" s="24">
        <f>+O316*$F316</f>
        <v>672448</v>
      </c>
      <c r="Q316" s="27">
        <v>0.7</v>
      </c>
      <c r="R316" s="31">
        <f t="shared" si="69"/>
        <v>470713.59999999998</v>
      </c>
      <c r="S316" s="41">
        <v>1</v>
      </c>
      <c r="T316" s="43">
        <f t="shared" si="70"/>
        <v>1</v>
      </c>
      <c r="U316" s="12">
        <f t="shared" si="71"/>
        <v>672448</v>
      </c>
      <c r="V316" s="44">
        <f t="shared" si="72"/>
        <v>0</v>
      </c>
      <c r="W316" s="11">
        <f t="shared" si="73"/>
        <v>0.7</v>
      </c>
      <c r="X316" s="43">
        <v>0.7</v>
      </c>
      <c r="Y316" s="43">
        <f t="shared" si="74"/>
        <v>0</v>
      </c>
    </row>
    <row r="317" spans="1:25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75"/>
        <v>0</v>
      </c>
      <c r="O317" s="23">
        <v>1</v>
      </c>
      <c r="P317" s="24">
        <f>+O317*$F317</f>
        <v>1344896</v>
      </c>
      <c r="Q317" s="27"/>
      <c r="R317" s="31">
        <f t="shared" si="69"/>
        <v>0</v>
      </c>
      <c r="S317" s="41">
        <v>1</v>
      </c>
      <c r="T317" s="43">
        <f t="shared" si="70"/>
        <v>1</v>
      </c>
      <c r="U317" s="12">
        <f t="shared" si="71"/>
        <v>1344896</v>
      </c>
      <c r="V317" s="44">
        <f t="shared" si="72"/>
        <v>0</v>
      </c>
      <c r="W317" s="11">
        <f t="shared" si="73"/>
        <v>0</v>
      </c>
      <c r="X317" s="43">
        <v>0</v>
      </c>
      <c r="Y317" s="43">
        <f t="shared" si="74"/>
        <v>0</v>
      </c>
    </row>
    <row r="318" spans="1:25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75"/>
        <v>0</v>
      </c>
      <c r="O318" s="93">
        <v>0</v>
      </c>
      <c r="P318" s="93"/>
      <c r="Q318" s="95"/>
      <c r="R318" s="96">
        <f t="shared" si="69"/>
        <v>0</v>
      </c>
      <c r="S318" s="97"/>
      <c r="T318" s="102">
        <f t="shared" si="70"/>
        <v>0</v>
      </c>
      <c r="U318" s="99">
        <f t="shared" si="71"/>
        <v>0</v>
      </c>
      <c r="V318" s="103">
        <f t="shared" si="72"/>
        <v>0</v>
      </c>
      <c r="W318" s="100">
        <f t="shared" si="73"/>
        <v>0</v>
      </c>
      <c r="X318" s="102">
        <v>0</v>
      </c>
      <c r="Y318" s="43">
        <f t="shared" si="74"/>
        <v>0</v>
      </c>
    </row>
    <row r="319" spans="1:25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75"/>
        <v>0</v>
      </c>
      <c r="O319" s="109">
        <v>0</v>
      </c>
      <c r="P319" s="109"/>
      <c r="Q319" s="112"/>
      <c r="R319" s="113">
        <f t="shared" si="69"/>
        <v>0</v>
      </c>
      <c r="S319" s="114"/>
      <c r="T319" s="115">
        <f t="shared" si="70"/>
        <v>0</v>
      </c>
      <c r="U319" s="116">
        <f t="shared" si="71"/>
        <v>0</v>
      </c>
      <c r="V319" s="117">
        <f t="shared" si="72"/>
        <v>0</v>
      </c>
      <c r="W319" s="118">
        <f t="shared" si="73"/>
        <v>0</v>
      </c>
      <c r="X319" s="115">
        <v>0</v>
      </c>
      <c r="Y319" s="43">
        <f t="shared" si="74"/>
        <v>0</v>
      </c>
    </row>
    <row r="320" spans="1:25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80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81">+K320*$F320</f>
        <v>0</v>
      </c>
      <c r="M320" s="27">
        <v>0</v>
      </c>
      <c r="N320" s="31">
        <f t="shared" si="75"/>
        <v>0</v>
      </c>
      <c r="O320" s="23">
        <v>0.7</v>
      </c>
      <c r="P320" s="24">
        <f t="shared" ref="P320:P338" si="82">+O320*$F320</f>
        <v>2353568</v>
      </c>
      <c r="Q320" s="27">
        <v>0.2</v>
      </c>
      <c r="R320" s="31">
        <f t="shared" si="69"/>
        <v>672448.00000000012</v>
      </c>
      <c r="S320" s="42">
        <v>0.8</v>
      </c>
      <c r="T320" s="43">
        <f t="shared" si="70"/>
        <v>0.79999999999999993</v>
      </c>
      <c r="U320" s="12">
        <f t="shared" si="71"/>
        <v>2689792</v>
      </c>
      <c r="V320" s="44">
        <f t="shared" si="72"/>
        <v>672448.00000000047</v>
      </c>
      <c r="W320" s="11">
        <f t="shared" si="73"/>
        <v>0.30000000000000004</v>
      </c>
      <c r="X320" s="43">
        <v>0.2</v>
      </c>
      <c r="Y320" s="43">
        <f t="shared" si="74"/>
        <v>0.10000000000000003</v>
      </c>
    </row>
    <row r="321" spans="1:25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80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75"/>
        <v>0</v>
      </c>
      <c r="O321" s="23">
        <v>0.2</v>
      </c>
      <c r="P321" s="24">
        <f>F320*O321</f>
        <v>672448.00000000012</v>
      </c>
      <c r="Q321" s="27">
        <v>0.05</v>
      </c>
      <c r="R321" s="31">
        <f>Q321*F320</f>
        <v>168112.00000000003</v>
      </c>
      <c r="S321" s="41">
        <v>0.2</v>
      </c>
      <c r="T321" s="43">
        <f t="shared" si="70"/>
        <v>0.2</v>
      </c>
      <c r="U321" s="12">
        <f t="shared" si="71"/>
        <v>672448.00000000012</v>
      </c>
      <c r="V321" s="44">
        <f t="shared" si="72"/>
        <v>-672448.00000000012</v>
      </c>
      <c r="W321" s="11">
        <f t="shared" si="73"/>
        <v>0.05</v>
      </c>
      <c r="X321" s="43">
        <v>0.05</v>
      </c>
      <c r="Y321" s="43">
        <f t="shared" si="74"/>
        <v>0</v>
      </c>
    </row>
    <row r="322" spans="1:25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80"/>
        <v>0</v>
      </c>
      <c r="I322" s="23">
        <v>0</v>
      </c>
      <c r="J322" s="24"/>
      <c r="K322" s="32">
        <v>0</v>
      </c>
      <c r="L322" s="24">
        <f t="shared" si="81"/>
        <v>0</v>
      </c>
      <c r="M322" s="27">
        <v>0</v>
      </c>
      <c r="N322" s="31">
        <f t="shared" si="75"/>
        <v>0</v>
      </c>
      <c r="O322" s="23">
        <v>0.8</v>
      </c>
      <c r="P322" s="24">
        <f t="shared" si="82"/>
        <v>2689792.0000000005</v>
      </c>
      <c r="Q322" s="27">
        <v>0.1</v>
      </c>
      <c r="R322" s="31">
        <f t="shared" si="69"/>
        <v>336224.00000000006</v>
      </c>
      <c r="S322" s="41">
        <v>0.8</v>
      </c>
      <c r="T322" s="43">
        <f t="shared" si="70"/>
        <v>0.8</v>
      </c>
      <c r="U322" s="12">
        <f t="shared" si="71"/>
        <v>2689792.0000000005</v>
      </c>
      <c r="V322" s="44">
        <f t="shared" si="72"/>
        <v>672448</v>
      </c>
      <c r="W322" s="11">
        <f t="shared" si="73"/>
        <v>0.1</v>
      </c>
      <c r="X322" s="43">
        <v>0.1</v>
      </c>
      <c r="Y322" s="43">
        <f t="shared" si="74"/>
        <v>0</v>
      </c>
    </row>
    <row r="323" spans="1:25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80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75"/>
        <v>0</v>
      </c>
      <c r="O323" s="23">
        <v>0.2</v>
      </c>
      <c r="P323" s="24">
        <f>F322*O323</f>
        <v>672448.00000000012</v>
      </c>
      <c r="Q323" s="27"/>
      <c r="R323" s="31">
        <f t="shared" si="69"/>
        <v>0</v>
      </c>
      <c r="S323" s="41">
        <v>0.2</v>
      </c>
      <c r="T323" s="43">
        <f t="shared" si="70"/>
        <v>0.2</v>
      </c>
      <c r="U323" s="12">
        <f t="shared" si="71"/>
        <v>672448.00000000012</v>
      </c>
      <c r="V323" s="44">
        <f t="shared" si="72"/>
        <v>-672448.00000000012</v>
      </c>
      <c r="W323" s="11">
        <f t="shared" si="73"/>
        <v>0</v>
      </c>
      <c r="X323" s="43">
        <v>0</v>
      </c>
      <c r="Y323" s="43">
        <f t="shared" si="74"/>
        <v>0</v>
      </c>
    </row>
    <row r="324" spans="1:25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80"/>
        <v>0</v>
      </c>
      <c r="I324" s="23">
        <v>0</v>
      </c>
      <c r="J324" s="24"/>
      <c r="K324" s="32">
        <v>0</v>
      </c>
      <c r="L324" s="24">
        <f t="shared" si="81"/>
        <v>0</v>
      </c>
      <c r="M324" s="27">
        <v>0</v>
      </c>
      <c r="N324" s="31">
        <f t="shared" si="75"/>
        <v>0</v>
      </c>
      <c r="O324" s="23">
        <v>0.8</v>
      </c>
      <c r="P324" s="24">
        <f t="shared" si="82"/>
        <v>1921280</v>
      </c>
      <c r="Q324" s="27"/>
      <c r="R324" s="31">
        <f t="shared" si="69"/>
        <v>0</v>
      </c>
      <c r="S324" s="41">
        <v>0.8</v>
      </c>
      <c r="T324" s="43">
        <f t="shared" si="70"/>
        <v>0.8</v>
      </c>
      <c r="U324" s="12">
        <f t="shared" si="71"/>
        <v>1921280</v>
      </c>
      <c r="V324" s="44">
        <f t="shared" si="72"/>
        <v>480320</v>
      </c>
      <c r="W324" s="11">
        <f t="shared" si="73"/>
        <v>0</v>
      </c>
      <c r="X324" s="43">
        <v>0</v>
      </c>
      <c r="Y324" s="43">
        <f t="shared" si="74"/>
        <v>0</v>
      </c>
    </row>
    <row r="325" spans="1:25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80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75"/>
        <v>0</v>
      </c>
      <c r="O325" s="23">
        <v>0.2</v>
      </c>
      <c r="P325" s="24">
        <f>F324*O325</f>
        <v>480320</v>
      </c>
      <c r="Q325" s="27"/>
      <c r="R325" s="31">
        <f t="shared" si="69"/>
        <v>0</v>
      </c>
      <c r="S325" s="41">
        <v>0.2</v>
      </c>
      <c r="T325" s="43">
        <f t="shared" si="70"/>
        <v>0.2</v>
      </c>
      <c r="U325" s="12">
        <f t="shared" si="71"/>
        <v>480320</v>
      </c>
      <c r="V325" s="44">
        <f t="shared" si="72"/>
        <v>-480320</v>
      </c>
      <c r="W325" s="11">
        <f t="shared" si="73"/>
        <v>0</v>
      </c>
      <c r="X325" s="43">
        <v>0</v>
      </c>
      <c r="Y325" s="43">
        <f t="shared" si="74"/>
        <v>0</v>
      </c>
    </row>
    <row r="326" spans="1:25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80"/>
        <v>0</v>
      </c>
      <c r="I326" s="23">
        <v>0</v>
      </c>
      <c r="J326" s="24"/>
      <c r="K326" s="32">
        <v>0</v>
      </c>
      <c r="L326" s="24">
        <f t="shared" si="81"/>
        <v>0</v>
      </c>
      <c r="M326" s="27">
        <v>0</v>
      </c>
      <c r="N326" s="31">
        <f t="shared" si="75"/>
        <v>0</v>
      </c>
      <c r="O326" s="23">
        <v>0.8</v>
      </c>
      <c r="P326" s="24">
        <f t="shared" si="82"/>
        <v>768512</v>
      </c>
      <c r="Q326" s="27"/>
      <c r="R326" s="31">
        <f t="shared" si="69"/>
        <v>0</v>
      </c>
      <c r="S326" s="41">
        <v>0.8</v>
      </c>
      <c r="T326" s="43">
        <f t="shared" si="70"/>
        <v>0.8</v>
      </c>
      <c r="U326" s="12">
        <f t="shared" si="71"/>
        <v>768512</v>
      </c>
      <c r="V326" s="44">
        <f t="shared" si="72"/>
        <v>192128</v>
      </c>
      <c r="W326" s="11">
        <f t="shared" si="73"/>
        <v>0</v>
      </c>
      <c r="X326" s="43">
        <v>0</v>
      </c>
      <c r="Y326" s="43">
        <f t="shared" si="74"/>
        <v>0</v>
      </c>
    </row>
    <row r="327" spans="1:25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80"/>
        <v>0</v>
      </c>
      <c r="I327" s="23">
        <v>0</v>
      </c>
      <c r="J327" s="24"/>
      <c r="K327" s="32">
        <v>0</v>
      </c>
      <c r="L327" s="24">
        <f t="shared" si="81"/>
        <v>0</v>
      </c>
      <c r="M327" s="27">
        <v>0</v>
      </c>
      <c r="N327" s="31">
        <f t="shared" ref="N327:N352" si="83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84">Q327*F327</f>
        <v>0</v>
      </c>
      <c r="S327" s="41">
        <v>0.2</v>
      </c>
      <c r="T327" s="43">
        <f t="shared" ref="T327:T356" si="85">G327+I327+K327+O327</f>
        <v>0.2</v>
      </c>
      <c r="U327" s="12">
        <f t="shared" ref="U327:U351" si="86">H327+J327+L327+P327</f>
        <v>192128</v>
      </c>
      <c r="V327" s="44">
        <f t="shared" ref="V327:V357" si="87">F327-U327</f>
        <v>-192128</v>
      </c>
      <c r="W327" s="11">
        <f t="shared" ref="W327:W357" si="88">G327+I327+M327+Q327</f>
        <v>0</v>
      </c>
      <c r="X327" s="43">
        <v>0</v>
      </c>
      <c r="Y327" s="43">
        <f t="shared" ref="Y327:Y369" si="89">W327-X327</f>
        <v>0</v>
      </c>
    </row>
    <row r="328" spans="1:25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80"/>
        <v>0</v>
      </c>
      <c r="I328" s="23">
        <v>0</v>
      </c>
      <c r="J328" s="24"/>
      <c r="K328" s="32">
        <v>0</v>
      </c>
      <c r="L328" s="24">
        <f t="shared" si="81"/>
        <v>0</v>
      </c>
      <c r="M328" s="27">
        <v>0</v>
      </c>
      <c r="N328" s="31">
        <f t="shared" si="83"/>
        <v>0</v>
      </c>
      <c r="O328" s="23">
        <v>0.8</v>
      </c>
      <c r="P328" s="24">
        <f t="shared" si="82"/>
        <v>2689792.0000000005</v>
      </c>
      <c r="Q328" s="27"/>
      <c r="R328" s="31">
        <f t="shared" si="84"/>
        <v>0</v>
      </c>
      <c r="S328" s="41">
        <v>0.8</v>
      </c>
      <c r="T328" s="43">
        <f t="shared" si="85"/>
        <v>0.8</v>
      </c>
      <c r="U328" s="12">
        <f t="shared" si="86"/>
        <v>2689792.0000000005</v>
      </c>
      <c r="V328" s="44">
        <f t="shared" si="87"/>
        <v>672448</v>
      </c>
      <c r="W328" s="11">
        <f t="shared" si="88"/>
        <v>0</v>
      </c>
      <c r="X328" s="43">
        <v>0</v>
      </c>
      <c r="Y328" s="43">
        <f t="shared" si="89"/>
        <v>0</v>
      </c>
    </row>
    <row r="329" spans="1:25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80"/>
        <v>0</v>
      </c>
      <c r="I329" s="23">
        <v>0</v>
      </c>
      <c r="J329" s="24"/>
      <c r="K329" s="32">
        <v>0</v>
      </c>
      <c r="L329" s="24">
        <f t="shared" si="81"/>
        <v>0</v>
      </c>
      <c r="M329" s="27">
        <v>0</v>
      </c>
      <c r="N329" s="31">
        <f t="shared" si="83"/>
        <v>0</v>
      </c>
      <c r="O329" s="23">
        <v>0.2</v>
      </c>
      <c r="P329" s="24">
        <f>+O329*F328</f>
        <v>672448.00000000012</v>
      </c>
      <c r="Q329" s="27"/>
      <c r="R329" s="31">
        <f t="shared" si="84"/>
        <v>0</v>
      </c>
      <c r="S329" s="41">
        <v>0.2</v>
      </c>
      <c r="T329" s="43">
        <f t="shared" si="85"/>
        <v>0.2</v>
      </c>
      <c r="U329" s="12">
        <f t="shared" si="86"/>
        <v>672448.00000000012</v>
      </c>
      <c r="V329" s="44">
        <f t="shared" si="87"/>
        <v>-672448.00000000012</v>
      </c>
      <c r="W329" s="11">
        <f t="shared" si="88"/>
        <v>0</v>
      </c>
      <c r="X329" s="43">
        <v>0</v>
      </c>
      <c r="Y329" s="43">
        <f t="shared" si="89"/>
        <v>0</v>
      </c>
    </row>
    <row r="330" spans="1:25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80"/>
        <v>0</v>
      </c>
      <c r="I330" s="23">
        <v>0</v>
      </c>
      <c r="J330" s="24"/>
      <c r="K330" s="32">
        <v>0</v>
      </c>
      <c r="L330" s="24">
        <f t="shared" si="81"/>
        <v>0</v>
      </c>
      <c r="M330" s="27">
        <v>0</v>
      </c>
      <c r="N330" s="31">
        <f t="shared" si="83"/>
        <v>0</v>
      </c>
      <c r="O330" s="23">
        <v>0.8</v>
      </c>
      <c r="P330" s="24">
        <f t="shared" si="82"/>
        <v>768512</v>
      </c>
      <c r="Q330" s="27"/>
      <c r="R330" s="31">
        <f t="shared" si="84"/>
        <v>0</v>
      </c>
      <c r="S330" s="41">
        <v>0.8</v>
      </c>
      <c r="T330" s="43">
        <f t="shared" si="85"/>
        <v>0.8</v>
      </c>
      <c r="U330" s="12">
        <f t="shared" si="86"/>
        <v>768512</v>
      </c>
      <c r="V330" s="44">
        <f t="shared" si="87"/>
        <v>192128</v>
      </c>
      <c r="W330" s="11">
        <f t="shared" si="88"/>
        <v>0</v>
      </c>
      <c r="X330" s="43">
        <v>0</v>
      </c>
      <c r="Y330" s="43">
        <f t="shared" si="89"/>
        <v>0</v>
      </c>
    </row>
    <row r="331" spans="1:25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80"/>
        <v>0</v>
      </c>
      <c r="I331" s="23">
        <v>0</v>
      </c>
      <c r="J331" s="24"/>
      <c r="K331" s="32">
        <v>0</v>
      </c>
      <c r="L331" s="24">
        <f t="shared" si="81"/>
        <v>0</v>
      </c>
      <c r="M331" s="27">
        <v>0</v>
      </c>
      <c r="N331" s="31">
        <f t="shared" si="83"/>
        <v>0</v>
      </c>
      <c r="O331" s="23">
        <v>0.2</v>
      </c>
      <c r="P331" s="24">
        <f>+O331*F330</f>
        <v>192128</v>
      </c>
      <c r="Q331" s="27"/>
      <c r="R331" s="31">
        <f t="shared" si="84"/>
        <v>0</v>
      </c>
      <c r="S331" s="41">
        <v>0.2</v>
      </c>
      <c r="T331" s="43">
        <f t="shared" si="85"/>
        <v>0.2</v>
      </c>
      <c r="U331" s="12">
        <f t="shared" si="86"/>
        <v>192128</v>
      </c>
      <c r="V331" s="44">
        <f t="shared" si="87"/>
        <v>-192128</v>
      </c>
      <c r="W331" s="11">
        <f t="shared" si="88"/>
        <v>0</v>
      </c>
      <c r="X331" s="43">
        <v>0</v>
      </c>
      <c r="Y331" s="43">
        <f t="shared" si="89"/>
        <v>0</v>
      </c>
    </row>
    <row r="332" spans="1:25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80"/>
        <v>0</v>
      </c>
      <c r="I332" s="23">
        <v>0</v>
      </c>
      <c r="J332" s="24"/>
      <c r="K332" s="32">
        <v>0</v>
      </c>
      <c r="L332" s="24">
        <f t="shared" si="81"/>
        <v>0</v>
      </c>
      <c r="M332" s="27">
        <v>0</v>
      </c>
      <c r="N332" s="31">
        <f t="shared" si="83"/>
        <v>0</v>
      </c>
      <c r="O332" s="23">
        <v>0.8</v>
      </c>
      <c r="P332" s="24">
        <f t="shared" si="82"/>
        <v>1921280</v>
      </c>
      <c r="Q332" s="27"/>
      <c r="R332" s="31">
        <f t="shared" si="84"/>
        <v>0</v>
      </c>
      <c r="S332" s="41">
        <v>0.8</v>
      </c>
      <c r="T332" s="43">
        <f t="shared" si="85"/>
        <v>0.8</v>
      </c>
      <c r="U332" s="12">
        <f t="shared" si="86"/>
        <v>1921280</v>
      </c>
      <c r="V332" s="44">
        <f t="shared" si="87"/>
        <v>480320</v>
      </c>
      <c r="W332" s="11">
        <f t="shared" si="88"/>
        <v>0</v>
      </c>
      <c r="X332" s="43">
        <v>0</v>
      </c>
      <c r="Y332" s="43">
        <f t="shared" si="89"/>
        <v>0</v>
      </c>
    </row>
    <row r="333" spans="1:25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80"/>
        <v>0</v>
      </c>
      <c r="I333" s="23">
        <v>0</v>
      </c>
      <c r="J333" s="24"/>
      <c r="K333" s="32">
        <v>0</v>
      </c>
      <c r="L333" s="24">
        <f t="shared" si="81"/>
        <v>0</v>
      </c>
      <c r="M333" s="27">
        <v>0</v>
      </c>
      <c r="N333" s="31">
        <f t="shared" si="83"/>
        <v>0</v>
      </c>
      <c r="O333" s="23">
        <v>0.2</v>
      </c>
      <c r="P333" s="24">
        <f>+O333*F332</f>
        <v>480320</v>
      </c>
      <c r="Q333" s="27"/>
      <c r="R333" s="31">
        <f t="shared" si="84"/>
        <v>0</v>
      </c>
      <c r="S333" s="41">
        <v>0.2</v>
      </c>
      <c r="T333" s="43">
        <f t="shared" si="85"/>
        <v>0.2</v>
      </c>
      <c r="U333" s="12">
        <f t="shared" si="86"/>
        <v>480320</v>
      </c>
      <c r="V333" s="44">
        <f t="shared" si="87"/>
        <v>-480320</v>
      </c>
      <c r="W333" s="11">
        <f t="shared" si="88"/>
        <v>0</v>
      </c>
      <c r="X333" s="43">
        <v>0</v>
      </c>
      <c r="Y333" s="43">
        <f t="shared" si="89"/>
        <v>0</v>
      </c>
    </row>
    <row r="334" spans="1:25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80"/>
        <v>0</v>
      </c>
      <c r="I334" s="23">
        <v>0</v>
      </c>
      <c r="J334" s="24"/>
      <c r="K334" s="32">
        <v>0</v>
      </c>
      <c r="L334" s="24">
        <f t="shared" si="81"/>
        <v>0</v>
      </c>
      <c r="M334" s="27">
        <v>0</v>
      </c>
      <c r="N334" s="31">
        <f t="shared" si="83"/>
        <v>0</v>
      </c>
      <c r="O334" s="23">
        <v>0.8</v>
      </c>
      <c r="P334" s="24">
        <f t="shared" si="82"/>
        <v>1921280</v>
      </c>
      <c r="Q334" s="27"/>
      <c r="R334" s="31">
        <f t="shared" si="84"/>
        <v>0</v>
      </c>
      <c r="S334" s="41">
        <v>0.8</v>
      </c>
      <c r="T334" s="43">
        <f t="shared" si="85"/>
        <v>0.8</v>
      </c>
      <c r="U334" s="12">
        <f t="shared" si="86"/>
        <v>1921280</v>
      </c>
      <c r="V334" s="44">
        <f t="shared" si="87"/>
        <v>480320</v>
      </c>
      <c r="W334" s="11">
        <f t="shared" si="88"/>
        <v>0</v>
      </c>
      <c r="X334" s="43">
        <v>0</v>
      </c>
      <c r="Y334" s="43">
        <f t="shared" si="89"/>
        <v>0</v>
      </c>
    </row>
    <row r="335" spans="1:25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80"/>
        <v>0</v>
      </c>
      <c r="I335" s="23">
        <v>0</v>
      </c>
      <c r="J335" s="24"/>
      <c r="K335" s="32">
        <v>0</v>
      </c>
      <c r="L335" s="24">
        <f t="shared" si="81"/>
        <v>0</v>
      </c>
      <c r="M335" s="27">
        <v>0</v>
      </c>
      <c r="N335" s="31">
        <f t="shared" si="83"/>
        <v>0</v>
      </c>
      <c r="O335" s="23">
        <v>0.2</v>
      </c>
      <c r="P335" s="24">
        <f>+O335*F334</f>
        <v>480320</v>
      </c>
      <c r="Q335" s="27"/>
      <c r="R335" s="31">
        <f t="shared" si="84"/>
        <v>0</v>
      </c>
      <c r="S335" s="41">
        <v>0.2</v>
      </c>
      <c r="T335" s="43">
        <f t="shared" si="85"/>
        <v>0.2</v>
      </c>
      <c r="U335" s="12">
        <f t="shared" si="86"/>
        <v>480320</v>
      </c>
      <c r="V335" s="44">
        <f t="shared" si="87"/>
        <v>-480320</v>
      </c>
      <c r="W335" s="11">
        <f t="shared" si="88"/>
        <v>0</v>
      </c>
      <c r="X335" s="43">
        <v>0</v>
      </c>
      <c r="Y335" s="43">
        <f t="shared" si="89"/>
        <v>0</v>
      </c>
    </row>
    <row r="336" spans="1:25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80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81"/>
        <v>0</v>
      </c>
      <c r="M336" s="27">
        <v>0</v>
      </c>
      <c r="N336" s="31">
        <f t="shared" si="83"/>
        <v>0</v>
      </c>
      <c r="O336" s="23">
        <v>0.5</v>
      </c>
      <c r="P336" s="24">
        <f t="shared" si="82"/>
        <v>2401600</v>
      </c>
      <c r="Q336" s="27"/>
      <c r="R336" s="31">
        <f t="shared" si="84"/>
        <v>0</v>
      </c>
      <c r="S336" s="41">
        <v>0.8</v>
      </c>
      <c r="T336" s="43">
        <f t="shared" si="85"/>
        <v>0.8</v>
      </c>
      <c r="U336" s="12">
        <f t="shared" si="86"/>
        <v>3842560</v>
      </c>
      <c r="V336" s="44">
        <f t="shared" si="87"/>
        <v>960640</v>
      </c>
      <c r="W336" s="11">
        <f t="shared" si="88"/>
        <v>0.3</v>
      </c>
      <c r="X336" s="43">
        <v>0.3</v>
      </c>
      <c r="Y336" s="43">
        <f t="shared" si="89"/>
        <v>0</v>
      </c>
    </row>
    <row r="337" spans="1:25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80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81"/>
        <v>0</v>
      </c>
      <c r="M337" s="27">
        <v>0</v>
      </c>
      <c r="N337" s="31">
        <f t="shared" si="83"/>
        <v>0</v>
      </c>
      <c r="O337" s="23">
        <v>0.15</v>
      </c>
      <c r="P337" s="24">
        <f>+O337*F336</f>
        <v>720480</v>
      </c>
      <c r="Q337" s="27"/>
      <c r="R337" s="31">
        <f t="shared" si="84"/>
        <v>0</v>
      </c>
      <c r="S337" s="41">
        <v>0.2</v>
      </c>
      <c r="T337" s="43">
        <f t="shared" si="85"/>
        <v>0.2</v>
      </c>
      <c r="U337" s="12">
        <f t="shared" si="86"/>
        <v>960640</v>
      </c>
      <c r="V337" s="44">
        <f t="shared" si="87"/>
        <v>-960640</v>
      </c>
      <c r="W337" s="11">
        <f t="shared" si="88"/>
        <v>0.05</v>
      </c>
      <c r="X337" s="43">
        <v>0.05</v>
      </c>
      <c r="Y337" s="43">
        <f t="shared" si="89"/>
        <v>0</v>
      </c>
    </row>
    <row r="338" spans="1:25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80"/>
        <v>0</v>
      </c>
      <c r="I338" s="23">
        <v>0</v>
      </c>
      <c r="J338" s="24"/>
      <c r="K338" s="32">
        <v>0</v>
      </c>
      <c r="L338" s="24">
        <f t="shared" si="81"/>
        <v>0</v>
      </c>
      <c r="M338" s="27">
        <v>0</v>
      </c>
      <c r="N338" s="31">
        <f t="shared" si="83"/>
        <v>0</v>
      </c>
      <c r="O338" s="23">
        <v>1</v>
      </c>
      <c r="P338" s="24">
        <f t="shared" si="82"/>
        <v>2401600</v>
      </c>
      <c r="Q338" s="27"/>
      <c r="R338" s="31">
        <f t="shared" si="84"/>
        <v>0</v>
      </c>
      <c r="S338" s="41">
        <v>1</v>
      </c>
      <c r="T338" s="43">
        <f t="shared" si="85"/>
        <v>1</v>
      </c>
      <c r="U338" s="12">
        <f t="shared" si="86"/>
        <v>2401600</v>
      </c>
      <c r="V338" s="44">
        <f t="shared" si="87"/>
        <v>0</v>
      </c>
      <c r="W338" s="11">
        <f t="shared" si="88"/>
        <v>0</v>
      </c>
      <c r="X338" s="43">
        <v>0</v>
      </c>
      <c r="Y338" s="43">
        <f t="shared" si="89"/>
        <v>0</v>
      </c>
    </row>
    <row r="339" spans="1:25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83"/>
        <v>0</v>
      </c>
      <c r="O339" s="109">
        <v>0</v>
      </c>
      <c r="P339" s="109"/>
      <c r="Q339" s="112"/>
      <c r="R339" s="113">
        <f t="shared" si="84"/>
        <v>0</v>
      </c>
      <c r="S339" s="114"/>
      <c r="T339" s="115">
        <f t="shared" si="85"/>
        <v>0</v>
      </c>
      <c r="U339" s="116">
        <f t="shared" si="86"/>
        <v>0</v>
      </c>
      <c r="V339" s="117">
        <f t="shared" si="87"/>
        <v>0</v>
      </c>
      <c r="W339" s="118">
        <f t="shared" si="88"/>
        <v>0</v>
      </c>
      <c r="X339" s="115">
        <v>0</v>
      </c>
      <c r="Y339" s="43">
        <f t="shared" si="89"/>
        <v>0</v>
      </c>
    </row>
    <row r="340" spans="1:25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9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83"/>
        <v>0</v>
      </c>
      <c r="O340" s="23">
        <v>0.8</v>
      </c>
      <c r="P340" s="24">
        <f>F340*O340</f>
        <v>2689792.0000000005</v>
      </c>
      <c r="Q340" s="27">
        <v>0.1</v>
      </c>
      <c r="R340" s="31">
        <f t="shared" si="84"/>
        <v>336224.00000000006</v>
      </c>
      <c r="S340" s="41">
        <v>0.8</v>
      </c>
      <c r="T340" s="43">
        <f t="shared" si="85"/>
        <v>0.8</v>
      </c>
      <c r="U340" s="12">
        <f t="shared" si="86"/>
        <v>2689792.0000000005</v>
      </c>
      <c r="V340" s="44">
        <f t="shared" si="87"/>
        <v>672448</v>
      </c>
      <c r="W340" s="11">
        <f t="shared" si="88"/>
        <v>0.1</v>
      </c>
      <c r="X340" s="43">
        <v>0</v>
      </c>
      <c r="Y340" s="43">
        <f t="shared" si="89"/>
        <v>0.1</v>
      </c>
    </row>
    <row r="341" spans="1:25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9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83"/>
        <v>0</v>
      </c>
      <c r="O341" s="23">
        <v>0.2</v>
      </c>
      <c r="P341" s="24">
        <f>+O341*F340</f>
        <v>672448.00000000012</v>
      </c>
      <c r="Q341" s="27"/>
      <c r="R341" s="31">
        <f t="shared" si="84"/>
        <v>0</v>
      </c>
      <c r="S341" s="41">
        <v>0.2</v>
      </c>
      <c r="T341" s="43">
        <f t="shared" si="85"/>
        <v>0.2</v>
      </c>
      <c r="U341" s="12">
        <f t="shared" si="86"/>
        <v>672448.00000000012</v>
      </c>
      <c r="V341" s="44">
        <f t="shared" si="87"/>
        <v>-672448.00000000012</v>
      </c>
      <c r="W341" s="11">
        <f t="shared" si="88"/>
        <v>0</v>
      </c>
      <c r="X341" s="43">
        <v>0</v>
      </c>
      <c r="Y341" s="43">
        <f t="shared" si="89"/>
        <v>0</v>
      </c>
    </row>
    <row r="342" spans="1:25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9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83"/>
        <v>0</v>
      </c>
      <c r="O342" s="23">
        <v>0.8</v>
      </c>
      <c r="P342" s="24">
        <f>+O342*F342</f>
        <v>2689792.0000000005</v>
      </c>
      <c r="Q342" s="27"/>
      <c r="R342" s="31">
        <f t="shared" si="84"/>
        <v>0</v>
      </c>
      <c r="S342" s="41">
        <v>0.8</v>
      </c>
      <c r="T342" s="43">
        <f t="shared" si="85"/>
        <v>0.8</v>
      </c>
      <c r="U342" s="12">
        <f t="shared" si="86"/>
        <v>2689792.0000000005</v>
      </c>
      <c r="V342" s="44">
        <f t="shared" si="87"/>
        <v>672448</v>
      </c>
      <c r="W342" s="11">
        <f t="shared" si="88"/>
        <v>0</v>
      </c>
      <c r="X342" s="43">
        <v>0</v>
      </c>
      <c r="Y342" s="43">
        <f t="shared" si="89"/>
        <v>0</v>
      </c>
    </row>
    <row r="343" spans="1:25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9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83"/>
        <v>0</v>
      </c>
      <c r="O343" s="23">
        <v>0.2</v>
      </c>
      <c r="P343" s="24">
        <f>+O343*F342</f>
        <v>672448.00000000012</v>
      </c>
      <c r="Q343" s="27"/>
      <c r="R343" s="31">
        <f t="shared" si="84"/>
        <v>0</v>
      </c>
      <c r="S343" s="41">
        <v>0.2</v>
      </c>
      <c r="T343" s="43">
        <f t="shared" si="85"/>
        <v>0.2</v>
      </c>
      <c r="U343" s="12">
        <f t="shared" si="86"/>
        <v>672448.00000000012</v>
      </c>
      <c r="V343" s="44">
        <f t="shared" si="87"/>
        <v>-672448.00000000012</v>
      </c>
      <c r="W343" s="11">
        <f t="shared" si="88"/>
        <v>0</v>
      </c>
      <c r="X343" s="43">
        <v>0</v>
      </c>
      <c r="Y343" s="43">
        <f t="shared" si="89"/>
        <v>0</v>
      </c>
    </row>
    <row r="344" spans="1:25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9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83"/>
        <v>0</v>
      </c>
      <c r="O344" s="23">
        <v>0.8</v>
      </c>
      <c r="P344" s="24">
        <f t="shared" ref="P344:P351" si="91">+O344*$F344</f>
        <v>2305536</v>
      </c>
      <c r="Q344" s="27"/>
      <c r="R344" s="31">
        <f t="shared" si="84"/>
        <v>0</v>
      </c>
      <c r="S344" s="41">
        <v>0.8</v>
      </c>
      <c r="T344" s="43">
        <f t="shared" si="85"/>
        <v>0.8</v>
      </c>
      <c r="U344" s="12">
        <f t="shared" si="86"/>
        <v>2305536</v>
      </c>
      <c r="V344" s="44">
        <f t="shared" si="87"/>
        <v>576384</v>
      </c>
      <c r="W344" s="11">
        <f t="shared" si="88"/>
        <v>0</v>
      </c>
      <c r="X344" s="43">
        <v>0</v>
      </c>
      <c r="Y344" s="43">
        <f t="shared" si="89"/>
        <v>0</v>
      </c>
    </row>
    <row r="345" spans="1:25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9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83"/>
        <v>0</v>
      </c>
      <c r="O345" s="23">
        <v>0.2</v>
      </c>
      <c r="P345" s="24">
        <f>+O345*F344</f>
        <v>576384</v>
      </c>
      <c r="Q345" s="27"/>
      <c r="R345" s="31">
        <f t="shared" si="84"/>
        <v>0</v>
      </c>
      <c r="S345" s="41">
        <v>0.2</v>
      </c>
      <c r="T345" s="43">
        <f t="shared" si="85"/>
        <v>0.2</v>
      </c>
      <c r="U345" s="12">
        <f t="shared" si="86"/>
        <v>576384</v>
      </c>
      <c r="V345" s="44">
        <f t="shared" si="87"/>
        <v>-576384</v>
      </c>
      <c r="W345" s="11">
        <f t="shared" si="88"/>
        <v>0</v>
      </c>
      <c r="X345" s="43">
        <v>0</v>
      </c>
      <c r="Y345" s="43">
        <f t="shared" si="89"/>
        <v>0</v>
      </c>
    </row>
    <row r="346" spans="1:25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9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83"/>
        <v>0</v>
      </c>
      <c r="O346" s="23">
        <v>0.8</v>
      </c>
      <c r="P346" s="24">
        <f t="shared" si="91"/>
        <v>1921280</v>
      </c>
      <c r="Q346" s="27"/>
      <c r="R346" s="31">
        <f t="shared" si="84"/>
        <v>0</v>
      </c>
      <c r="S346" s="41">
        <v>0.8</v>
      </c>
      <c r="T346" s="43">
        <f t="shared" si="85"/>
        <v>0.8</v>
      </c>
      <c r="U346" s="12">
        <f t="shared" si="86"/>
        <v>1921280</v>
      </c>
      <c r="V346" s="44">
        <f t="shared" si="87"/>
        <v>480320</v>
      </c>
      <c r="W346" s="11">
        <f t="shared" si="88"/>
        <v>0</v>
      </c>
      <c r="X346" s="43">
        <v>0</v>
      </c>
      <c r="Y346" s="43">
        <f t="shared" si="89"/>
        <v>0</v>
      </c>
    </row>
    <row r="347" spans="1:25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9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83"/>
        <v>0</v>
      </c>
      <c r="O347" s="23">
        <v>0.2</v>
      </c>
      <c r="P347" s="24">
        <f>+O347*F346</f>
        <v>480320</v>
      </c>
      <c r="Q347" s="27"/>
      <c r="R347" s="31">
        <f t="shared" si="84"/>
        <v>0</v>
      </c>
      <c r="S347" s="41">
        <v>0.2</v>
      </c>
      <c r="T347" s="43">
        <f t="shared" si="85"/>
        <v>0.2</v>
      </c>
      <c r="U347" s="12">
        <f t="shared" si="86"/>
        <v>480320</v>
      </c>
      <c r="V347" s="44">
        <f t="shared" si="87"/>
        <v>-480320</v>
      </c>
      <c r="W347" s="11">
        <f t="shared" si="88"/>
        <v>0</v>
      </c>
      <c r="X347" s="43">
        <v>0</v>
      </c>
      <c r="Y347" s="43">
        <f t="shared" si="89"/>
        <v>0</v>
      </c>
    </row>
    <row r="348" spans="1:25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90"/>
        <v>0</v>
      </c>
      <c r="I348" s="23">
        <v>0</v>
      </c>
      <c r="J348" s="24">
        <f t="shared" ref="J348:J351" si="92">+I348*$F348</f>
        <v>0</v>
      </c>
      <c r="K348" s="32">
        <v>0</v>
      </c>
      <c r="L348" s="24">
        <f t="shared" ref="L348:L351" si="93">+K348*$F348</f>
        <v>0</v>
      </c>
      <c r="M348" s="27">
        <v>0</v>
      </c>
      <c r="N348" s="31">
        <f t="shared" si="83"/>
        <v>0</v>
      </c>
      <c r="O348" s="23">
        <v>0.8</v>
      </c>
      <c r="P348" s="24">
        <f t="shared" si="91"/>
        <v>3842560</v>
      </c>
      <c r="Q348" s="27"/>
      <c r="R348" s="31">
        <f t="shared" si="84"/>
        <v>0</v>
      </c>
      <c r="S348" s="41">
        <v>0.8</v>
      </c>
      <c r="T348" s="43">
        <f t="shared" si="85"/>
        <v>0.8</v>
      </c>
      <c r="U348" s="12">
        <f t="shared" si="86"/>
        <v>3842560</v>
      </c>
      <c r="V348" s="44">
        <f t="shared" si="87"/>
        <v>960640</v>
      </c>
      <c r="W348" s="11">
        <f t="shared" si="88"/>
        <v>0</v>
      </c>
      <c r="X348" s="43">
        <v>0</v>
      </c>
      <c r="Y348" s="43">
        <f t="shared" si="89"/>
        <v>0</v>
      </c>
    </row>
    <row r="349" spans="1:25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90"/>
        <v>0</v>
      </c>
      <c r="I349" s="23">
        <v>0</v>
      </c>
      <c r="J349" s="24">
        <f t="shared" si="92"/>
        <v>0</v>
      </c>
      <c r="K349" s="32">
        <v>0</v>
      </c>
      <c r="L349" s="24">
        <f t="shared" si="93"/>
        <v>0</v>
      </c>
      <c r="M349" s="27">
        <v>0</v>
      </c>
      <c r="N349" s="31">
        <f t="shared" si="83"/>
        <v>0</v>
      </c>
      <c r="O349" s="23">
        <v>0.2</v>
      </c>
      <c r="P349" s="24">
        <f>+O349*F348</f>
        <v>960640</v>
      </c>
      <c r="Q349" s="27"/>
      <c r="R349" s="31">
        <f t="shared" si="84"/>
        <v>0</v>
      </c>
      <c r="S349" s="41">
        <v>0.2</v>
      </c>
      <c r="T349" s="43">
        <f t="shared" si="85"/>
        <v>0.2</v>
      </c>
      <c r="U349" s="12">
        <f t="shared" si="86"/>
        <v>960640</v>
      </c>
      <c r="V349" s="44">
        <f t="shared" si="87"/>
        <v>-960640</v>
      </c>
      <c r="W349" s="11">
        <f t="shared" si="88"/>
        <v>0</v>
      </c>
      <c r="X349" s="43">
        <v>0</v>
      </c>
      <c r="Y349" s="43">
        <f t="shared" si="89"/>
        <v>0</v>
      </c>
    </row>
    <row r="350" spans="1:25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90"/>
        <v>0</v>
      </c>
      <c r="I350" s="23">
        <v>0</v>
      </c>
      <c r="J350" s="24">
        <f t="shared" si="92"/>
        <v>0</v>
      </c>
      <c r="K350" s="32">
        <v>0</v>
      </c>
      <c r="L350" s="24">
        <f t="shared" si="93"/>
        <v>0</v>
      </c>
      <c r="M350" s="27">
        <v>0</v>
      </c>
      <c r="N350" s="31">
        <f t="shared" si="83"/>
        <v>0</v>
      </c>
      <c r="O350" s="23">
        <v>1</v>
      </c>
      <c r="P350" s="24">
        <f t="shared" si="91"/>
        <v>2401600</v>
      </c>
      <c r="Q350" s="27"/>
      <c r="R350" s="31">
        <f t="shared" si="84"/>
        <v>0</v>
      </c>
      <c r="S350" s="41">
        <v>1</v>
      </c>
      <c r="T350" s="43">
        <f t="shared" si="85"/>
        <v>1</v>
      </c>
      <c r="U350" s="12">
        <f t="shared" si="86"/>
        <v>2401600</v>
      </c>
      <c r="V350" s="44">
        <f t="shared" si="87"/>
        <v>0</v>
      </c>
      <c r="W350" s="11">
        <f t="shared" si="88"/>
        <v>0</v>
      </c>
      <c r="X350" s="43">
        <v>0</v>
      </c>
      <c r="Y350" s="43">
        <f t="shared" si="89"/>
        <v>0</v>
      </c>
    </row>
    <row r="351" spans="1:25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90"/>
        <v>0</v>
      </c>
      <c r="I351" s="23">
        <v>0</v>
      </c>
      <c r="J351" s="24">
        <f t="shared" si="92"/>
        <v>0</v>
      </c>
      <c r="K351" s="32">
        <v>0</v>
      </c>
      <c r="L351" s="24">
        <f t="shared" si="93"/>
        <v>0</v>
      </c>
      <c r="M351" s="27">
        <v>0</v>
      </c>
      <c r="N351" s="31">
        <f t="shared" si="83"/>
        <v>0</v>
      </c>
      <c r="O351" s="23">
        <v>1</v>
      </c>
      <c r="P351" s="24">
        <f t="shared" si="91"/>
        <v>2401600</v>
      </c>
      <c r="Q351" s="27"/>
      <c r="R351" s="31">
        <f t="shared" si="84"/>
        <v>0</v>
      </c>
      <c r="S351" s="41">
        <v>1</v>
      </c>
      <c r="T351" s="43">
        <f t="shared" si="85"/>
        <v>1</v>
      </c>
      <c r="U351" s="12">
        <f t="shared" si="86"/>
        <v>2401600</v>
      </c>
      <c r="V351" s="44">
        <f t="shared" si="87"/>
        <v>0</v>
      </c>
      <c r="W351" s="11">
        <f t="shared" si="88"/>
        <v>0</v>
      </c>
      <c r="X351" s="43">
        <v>0</v>
      </c>
      <c r="Y351" s="43">
        <f t="shared" si="89"/>
        <v>0</v>
      </c>
    </row>
    <row r="352" spans="1:25" ht="15" customHeight="1">
      <c r="B352" s="14"/>
      <c r="C352" s="17"/>
      <c r="D352" s="18"/>
      <c r="E352" s="27"/>
      <c r="F352" s="19"/>
      <c r="G352" s="23">
        <v>0</v>
      </c>
      <c r="H352" s="24">
        <f t="shared" si="9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83"/>
        <v>0</v>
      </c>
      <c r="O352" s="23"/>
      <c r="P352" s="24"/>
      <c r="Q352" s="27"/>
      <c r="R352" s="31">
        <f t="shared" si="84"/>
        <v>0</v>
      </c>
      <c r="S352" s="41"/>
      <c r="T352" s="43">
        <f t="shared" si="85"/>
        <v>0</v>
      </c>
      <c r="V352" s="44">
        <f t="shared" si="87"/>
        <v>0</v>
      </c>
      <c r="W352" s="11">
        <f t="shared" si="88"/>
        <v>0</v>
      </c>
      <c r="X352" s="43">
        <v>0</v>
      </c>
      <c r="Y352" s="43">
        <f t="shared" si="89"/>
        <v>0</v>
      </c>
    </row>
    <row r="353" spans="1:27" ht="21.95" customHeight="1">
      <c r="B353" s="13" t="s">
        <v>348</v>
      </c>
      <c r="C353" s="20" t="s">
        <v>349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85"/>
        <v>0</v>
      </c>
      <c r="V353" s="44">
        <f t="shared" si="87"/>
        <v>0</v>
      </c>
      <c r="W353" s="11">
        <f t="shared" si="88"/>
        <v>0</v>
      </c>
      <c r="X353" s="43">
        <v>0</v>
      </c>
      <c r="Y353" s="43">
        <f t="shared" si="89"/>
        <v>0</v>
      </c>
    </row>
    <row r="354" spans="1:27" ht="15" customHeight="1">
      <c r="A354" s="22" t="s">
        <v>350</v>
      </c>
      <c r="B354" s="14">
        <v>1</v>
      </c>
      <c r="C354" s="17" t="s">
        <v>351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85"/>
        <v>0</v>
      </c>
      <c r="V354" s="44">
        <f t="shared" si="87"/>
        <v>0</v>
      </c>
      <c r="W354" s="11">
        <f t="shared" si="88"/>
        <v>0</v>
      </c>
      <c r="X354" s="43">
        <v>0</v>
      </c>
      <c r="Y354" s="43">
        <f t="shared" si="89"/>
        <v>0</v>
      </c>
    </row>
    <row r="355" spans="1:27" s="133" customFormat="1">
      <c r="A355" s="123"/>
      <c r="B355" s="124"/>
      <c r="C355" s="134" t="s">
        <v>359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234522004.13527283</v>
      </c>
      <c r="O355" s="125"/>
      <c r="P355" s="127">
        <f>SUM(P5:P354)</f>
        <v>240159999.70472789</v>
      </c>
      <c r="Q355" s="128"/>
      <c r="R355" s="127">
        <f>SUM(R5:R354)</f>
        <v>69954935.439999998</v>
      </c>
      <c r="S355" s="129"/>
      <c r="T355" s="130">
        <f t="shared" si="85"/>
        <v>0</v>
      </c>
      <c r="U355" s="131">
        <f>E355-T355</f>
        <v>0</v>
      </c>
      <c r="V355" s="131">
        <f t="shared" si="87"/>
        <v>960640000</v>
      </c>
      <c r="W355" s="132">
        <f t="shared" si="88"/>
        <v>0</v>
      </c>
      <c r="X355" s="130"/>
      <c r="Y355" s="43">
        <f t="shared" si="89"/>
        <v>0</v>
      </c>
    </row>
    <row r="356" spans="1:27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85"/>
        <v>0</v>
      </c>
      <c r="V356" s="44">
        <f t="shared" si="87"/>
        <v>0</v>
      </c>
      <c r="W356" s="11">
        <f t="shared" si="88"/>
        <v>0</v>
      </c>
      <c r="X356" s="43"/>
      <c r="Y356" s="43">
        <f t="shared" si="89"/>
        <v>0</v>
      </c>
    </row>
    <row r="357" spans="1:27" s="5" customFormat="1" ht="15" customHeight="1">
      <c r="A357" s="6"/>
      <c r="B357" s="147"/>
      <c r="C357" s="147"/>
      <c r="D357" s="147"/>
      <c r="E357" s="147"/>
      <c r="F357" s="147"/>
      <c r="G357" s="147"/>
      <c r="H357" s="147"/>
      <c r="I357" s="147"/>
      <c r="J357" s="147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12"/>
      <c r="V357" s="44">
        <f t="shared" si="87"/>
        <v>0</v>
      </c>
      <c r="W357" s="11">
        <f t="shared" si="88"/>
        <v>0</v>
      </c>
      <c r="X357" s="43"/>
      <c r="Y357" s="43">
        <f t="shared" si="89"/>
        <v>0</v>
      </c>
    </row>
    <row r="358" spans="1:27" ht="20.25" customHeight="1">
      <c r="B358" s="53" t="s">
        <v>352</v>
      </c>
      <c r="C358" s="54" t="s">
        <v>353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2"/>
      <c r="V358" s="72"/>
      <c r="W358" s="72"/>
      <c r="X358" s="73"/>
      <c r="Y358" s="43">
        <f t="shared" si="89"/>
        <v>0</v>
      </c>
    </row>
    <row r="359" spans="1:27" ht="17.25" customHeight="1">
      <c r="B359" s="57">
        <v>1</v>
      </c>
      <c r="C359" s="20" t="s">
        <v>354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P359" s="72"/>
      <c r="Q359" s="72"/>
      <c r="R359" s="73"/>
      <c r="S359" s="72"/>
      <c r="T359" s="73"/>
      <c r="U359" s="72"/>
      <c r="V359" s="72"/>
      <c r="W359" s="72"/>
      <c r="X359" s="73"/>
      <c r="Y359" s="43">
        <f t="shared" si="89"/>
        <v>0</v>
      </c>
    </row>
    <row r="360" spans="1:27" ht="17.25" customHeight="1">
      <c r="B360" s="57">
        <f>B359+1</f>
        <v>2</v>
      </c>
      <c r="C360" s="20" t="s">
        <v>355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2"/>
      <c r="V360" s="72"/>
      <c r="W360" s="72"/>
      <c r="X360" s="73"/>
      <c r="Y360" s="43">
        <f t="shared" si="89"/>
        <v>0</v>
      </c>
    </row>
    <row r="361" spans="1:27" ht="17.25" customHeight="1">
      <c r="B361" s="57">
        <f t="shared" ref="B361:B362" si="94">B360+1</f>
        <v>3</v>
      </c>
      <c r="C361" s="20" t="s">
        <v>356</v>
      </c>
      <c r="D361" s="21"/>
      <c r="E361" s="21"/>
      <c r="F361" s="58">
        <f>N355</f>
        <v>234522004.13527283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2"/>
      <c r="V361" s="72"/>
      <c r="W361" s="72"/>
      <c r="X361" s="73"/>
      <c r="Y361" s="43">
        <f t="shared" si="89"/>
        <v>0</v>
      </c>
    </row>
    <row r="362" spans="1:27" ht="17.25" customHeight="1">
      <c r="B362" s="57">
        <f t="shared" si="94"/>
        <v>4</v>
      </c>
      <c r="C362" s="20" t="s">
        <v>357</v>
      </c>
      <c r="D362" s="21"/>
      <c r="E362" s="21"/>
      <c r="F362" s="58">
        <f>R355</f>
        <v>69954935.439999998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2"/>
      <c r="V362" s="72"/>
      <c r="W362" s="72"/>
      <c r="X362" s="73"/>
      <c r="Y362" s="43">
        <f t="shared" si="89"/>
        <v>0</v>
      </c>
    </row>
    <row r="363" spans="1:27" ht="17.25" customHeight="1">
      <c r="B363" s="57"/>
      <c r="C363" s="61" t="s">
        <v>358</v>
      </c>
      <c r="D363" s="21"/>
      <c r="E363" s="21"/>
      <c r="F363" s="62">
        <f>SUM(F359:F362)</f>
        <v>784796939.57527232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2"/>
      <c r="V363" s="72"/>
      <c r="W363" s="72"/>
      <c r="X363" s="73"/>
      <c r="Y363" s="43">
        <f t="shared" si="89"/>
        <v>0</v>
      </c>
    </row>
    <row r="364" spans="1:27" ht="24.75" customHeight="1">
      <c r="B364" s="64"/>
      <c r="C364" s="135" t="s">
        <v>363</v>
      </c>
      <c r="D364" s="136"/>
      <c r="E364" s="136"/>
      <c r="F364" s="137">
        <f>F363/F355</f>
        <v>0.81695217727272684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4"/>
      <c r="V364" s="74"/>
      <c r="W364" s="74"/>
      <c r="X364" s="75"/>
      <c r="Y364" s="43">
        <f t="shared" si="89"/>
        <v>0</v>
      </c>
    </row>
    <row r="365" spans="1:27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8"/>
      <c r="V365" s="44">
        <f>F365-U365</f>
        <v>0</v>
      </c>
      <c r="W365" s="40"/>
      <c r="X365" s="46"/>
      <c r="Y365" s="43">
        <f t="shared" si="89"/>
        <v>0</v>
      </c>
      <c r="Z365" s="46"/>
      <c r="AA365" s="46"/>
    </row>
    <row r="366" spans="1:27" s="5" customFormat="1" ht="15" hidden="1" customHeight="1">
      <c r="A366" s="6"/>
      <c r="B366" s="147" t="s">
        <v>123</v>
      </c>
      <c r="C366" s="147"/>
      <c r="D366" s="147"/>
      <c r="E366" s="147"/>
      <c r="F366" s="147"/>
      <c r="G366" s="147"/>
      <c r="H366" s="147"/>
      <c r="I366" s="147"/>
      <c r="J366" s="147"/>
      <c r="K366" s="147"/>
      <c r="L366" s="147"/>
      <c r="M366" s="147"/>
      <c r="N366" s="147"/>
      <c r="O366" s="147"/>
      <c r="P366" s="147"/>
      <c r="Q366" s="52"/>
      <c r="R366" s="52"/>
      <c r="S366" s="79"/>
      <c r="T366" s="80"/>
      <c r="U366" s="81"/>
      <c r="V366" s="44">
        <f>F366-U366</f>
        <v>0</v>
      </c>
      <c r="W366" s="40"/>
      <c r="X366" s="65"/>
      <c r="Y366" s="43">
        <f t="shared" si="89"/>
        <v>0</v>
      </c>
      <c r="Z366" s="65"/>
      <c r="AA366" s="65"/>
    </row>
    <row r="367" spans="1:27" s="5" customFormat="1" ht="15" hidden="1" customHeight="1">
      <c r="A367" s="6"/>
      <c r="B367" s="147" t="s">
        <v>124</v>
      </c>
      <c r="C367" s="147"/>
      <c r="D367" s="147"/>
      <c r="E367" s="147"/>
      <c r="F367" s="147"/>
      <c r="G367" s="147"/>
      <c r="H367" s="147"/>
      <c r="I367" s="147"/>
      <c r="J367" s="147"/>
      <c r="K367" s="147"/>
      <c r="L367" s="147"/>
      <c r="M367" s="147"/>
      <c r="N367" s="147"/>
      <c r="O367" s="147"/>
      <c r="P367" s="147"/>
      <c r="Q367" s="52"/>
      <c r="R367" s="52"/>
      <c r="S367" s="79"/>
      <c r="T367" s="6"/>
      <c r="U367" s="78"/>
      <c r="V367" s="44">
        <f>F367-U367</f>
        <v>0</v>
      </c>
      <c r="W367" s="40"/>
      <c r="X367" s="65"/>
      <c r="Y367" s="43">
        <f t="shared" si="89"/>
        <v>0</v>
      </c>
      <c r="Z367" s="65"/>
      <c r="AA367" s="65"/>
    </row>
    <row r="368" spans="1:27" s="5" customFormat="1" ht="15" hidden="1" customHeight="1">
      <c r="A368" s="6"/>
      <c r="B368" s="147" t="s">
        <v>125</v>
      </c>
      <c r="C368" s="147"/>
      <c r="D368" s="147"/>
      <c r="E368" s="147"/>
      <c r="F368" s="147"/>
      <c r="G368" s="147"/>
      <c r="H368" s="147"/>
      <c r="I368" s="147"/>
      <c r="J368" s="147"/>
      <c r="K368" s="147"/>
      <c r="L368" s="147"/>
      <c r="M368" s="147"/>
      <c r="N368" s="147"/>
      <c r="O368" s="147"/>
      <c r="P368" s="147"/>
      <c r="Q368" s="52"/>
      <c r="R368" s="52"/>
      <c r="S368" s="79"/>
      <c r="T368" s="6"/>
      <c r="U368" s="78"/>
      <c r="V368" s="44">
        <f>F368-U368</f>
        <v>0</v>
      </c>
      <c r="W368" s="40"/>
      <c r="X368" s="65"/>
      <c r="Y368" s="43">
        <f t="shared" si="89"/>
        <v>0</v>
      </c>
      <c r="Z368" s="65"/>
      <c r="AA368" s="65"/>
    </row>
    <row r="369" spans="1:25" hidden="1">
      <c r="A369" s="6"/>
      <c r="B369" s="147" t="s">
        <v>126</v>
      </c>
      <c r="C369" s="147"/>
      <c r="D369" s="147"/>
      <c r="E369" s="147"/>
      <c r="F369" s="147"/>
      <c r="G369" s="147"/>
      <c r="H369" s="147"/>
      <c r="I369" s="147"/>
      <c r="J369" s="147"/>
      <c r="K369" s="147"/>
      <c r="L369" s="147"/>
      <c r="M369" s="147"/>
      <c r="N369" s="147"/>
      <c r="O369" s="147"/>
      <c r="P369" s="147"/>
      <c r="Q369" s="52"/>
      <c r="R369" s="52"/>
      <c r="S369" s="79"/>
      <c r="T369" s="6"/>
      <c r="U369" s="81"/>
      <c r="V369" s="44">
        <f>F369-U369</f>
        <v>0</v>
      </c>
      <c r="W369" s="40"/>
      <c r="Y369" s="43">
        <f t="shared" si="89"/>
        <v>0</v>
      </c>
    </row>
    <row r="370" spans="1:25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U370" s="83"/>
      <c r="W370" s="84"/>
    </row>
    <row r="371" spans="1:25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U371" s="83"/>
      <c r="W371" s="84"/>
    </row>
    <row r="372" spans="1:25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25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25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25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 xr:uid="{00000000-0009-0000-0000-000002000000}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KRMPL-PLANNING</cp:lastModifiedBy>
  <cp:lastPrinted>2023-05-08T06:48:43Z</cp:lastPrinted>
  <dcterms:created xsi:type="dcterms:W3CDTF">2022-03-05T08:34:00Z</dcterms:created>
  <dcterms:modified xsi:type="dcterms:W3CDTF">2023-07-06T05:00:59Z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