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Jajmau!$A$1:$X$375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67" i="1"/>
  <c r="R165"/>
  <c r="R163"/>
  <c r="V351"/>
  <c r="V350"/>
  <c r="V349"/>
  <c r="V348"/>
  <c r="V347"/>
  <c r="V346"/>
  <c r="V345"/>
  <c r="V344"/>
  <c r="V343"/>
  <c r="V342"/>
  <c r="V341"/>
  <c r="V340"/>
  <c r="V339"/>
  <c r="V338"/>
  <c r="V337"/>
  <c r="V336"/>
  <c r="V335"/>
  <c r="V334"/>
  <c r="V333"/>
  <c r="V332"/>
  <c r="V331"/>
  <c r="V330"/>
  <c r="V329"/>
  <c r="V328"/>
  <c r="V327"/>
  <c r="V326"/>
  <c r="V325"/>
  <c r="V324"/>
  <c r="V323"/>
  <c r="V322"/>
  <c r="V321"/>
  <c r="V320"/>
  <c r="V319"/>
  <c r="V318"/>
  <c r="V317"/>
  <c r="V316"/>
  <c r="V315"/>
  <c r="V314"/>
  <c r="V313"/>
  <c r="V312"/>
  <c r="V311"/>
  <c r="V310"/>
  <c r="V309"/>
  <c r="V308"/>
  <c r="V307"/>
  <c r="V306"/>
  <c r="V305"/>
  <c r="V304"/>
  <c r="V303"/>
  <c r="V302"/>
  <c r="V301"/>
  <c r="V300"/>
  <c r="V299"/>
  <c r="V298"/>
  <c r="V297"/>
  <c r="V296"/>
  <c r="V295"/>
  <c r="V294"/>
  <c r="V293"/>
  <c r="V292"/>
  <c r="V291"/>
  <c r="V290"/>
  <c r="V289"/>
  <c r="V288"/>
  <c r="V287"/>
  <c r="V286"/>
  <c r="V285"/>
  <c r="V284"/>
  <c r="V283"/>
  <c r="V282"/>
  <c r="V281"/>
  <c r="V280"/>
  <c r="V279"/>
  <c r="V278"/>
  <c r="V277"/>
  <c r="V276"/>
  <c r="V275"/>
  <c r="V274"/>
  <c r="V273"/>
  <c r="V272"/>
  <c r="V271"/>
  <c r="V270"/>
  <c r="V269"/>
  <c r="V268"/>
  <c r="V267"/>
  <c r="V266"/>
  <c r="V265"/>
  <c r="V264"/>
  <c r="V263"/>
  <c r="V262"/>
  <c r="V261"/>
  <c r="V260"/>
  <c r="V259"/>
  <c r="V258"/>
  <c r="V257"/>
  <c r="V256"/>
  <c r="V255"/>
  <c r="V254"/>
  <c r="V253"/>
  <c r="V252"/>
  <c r="V251"/>
  <c r="V250"/>
  <c r="V249"/>
  <c r="V248"/>
  <c r="V247"/>
  <c r="V246"/>
  <c r="V245"/>
  <c r="V244"/>
  <c r="V243"/>
  <c r="V242"/>
  <c r="V241"/>
  <c r="V240"/>
  <c r="V239"/>
  <c r="V238"/>
  <c r="V237"/>
  <c r="V236"/>
  <c r="V235"/>
  <c r="V234"/>
  <c r="V233"/>
  <c r="V232"/>
  <c r="V231"/>
  <c r="V230"/>
  <c r="V229"/>
  <c r="V228"/>
  <c r="V227"/>
  <c r="V226"/>
  <c r="V225"/>
  <c r="V224"/>
  <c r="V223"/>
  <c r="V222"/>
  <c r="V221"/>
  <c r="V220"/>
  <c r="V219"/>
  <c r="V218"/>
  <c r="V217"/>
  <c r="V216"/>
  <c r="V215"/>
  <c r="V214"/>
  <c r="V213"/>
  <c r="V212"/>
  <c r="V211"/>
  <c r="V210"/>
  <c r="V209"/>
  <c r="V208"/>
  <c r="V207"/>
  <c r="V206"/>
  <c r="V205"/>
  <c r="V204"/>
  <c r="V201"/>
  <c r="V200"/>
  <c r="V199"/>
  <c r="V196"/>
  <c r="V195"/>
  <c r="V194"/>
  <c r="V192"/>
  <c r="V191"/>
  <c r="V190"/>
  <c r="V186"/>
  <c r="V185"/>
  <c r="V184"/>
  <c r="V183"/>
  <c r="V182"/>
  <c r="V181"/>
  <c r="V180"/>
  <c r="V177"/>
  <c r="V176"/>
  <c r="V175"/>
  <c r="V174"/>
  <c r="V173"/>
  <c r="V172"/>
  <c r="V171"/>
  <c r="V170"/>
  <c r="V169"/>
  <c r="V166"/>
  <c r="V165"/>
  <c r="V164"/>
  <c r="V162"/>
  <c r="V161"/>
  <c r="V160"/>
  <c r="V159"/>
  <c r="V157"/>
  <c r="V156"/>
  <c r="V155"/>
  <c r="V152"/>
  <c r="V151"/>
  <c r="V150"/>
  <c r="V149"/>
  <c r="V148"/>
  <c r="V147"/>
  <c r="V146"/>
  <c r="V145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T351" l="1"/>
  <c r="W351" s="1"/>
  <c r="T350"/>
  <c r="W350" s="1"/>
  <c r="T349"/>
  <c r="W349" s="1"/>
  <c r="T348"/>
  <c r="W348" s="1"/>
  <c r="T347"/>
  <c r="W347" s="1"/>
  <c r="T346"/>
  <c r="W346" s="1"/>
  <c r="T345"/>
  <c r="W345" s="1"/>
  <c r="T344"/>
  <c r="W344" s="1"/>
  <c r="T343"/>
  <c r="W343" s="1"/>
  <c r="T342"/>
  <c r="W342" s="1"/>
  <c r="T341"/>
  <c r="W341" s="1"/>
  <c r="T340"/>
  <c r="W340" s="1"/>
  <c r="T338"/>
  <c r="W338" s="1"/>
  <c r="T337"/>
  <c r="W337" s="1"/>
  <c r="T336"/>
  <c r="W336" s="1"/>
  <c r="T335"/>
  <c r="W335" s="1"/>
  <c r="T334"/>
  <c r="W334" s="1"/>
  <c r="T333"/>
  <c r="W333" s="1"/>
  <c r="T332"/>
  <c r="W332" s="1"/>
  <c r="T331"/>
  <c r="W331" s="1"/>
  <c r="T330"/>
  <c r="W330" s="1"/>
  <c r="T329"/>
  <c r="W329" s="1"/>
  <c r="T328"/>
  <c r="W328" s="1"/>
  <c r="T327"/>
  <c r="W327" s="1"/>
  <c r="T326"/>
  <c r="W326" s="1"/>
  <c r="T325"/>
  <c r="W325" s="1"/>
  <c r="T324"/>
  <c r="W324" s="1"/>
  <c r="T323"/>
  <c r="W323" s="1"/>
  <c r="T322"/>
  <c r="W322" s="1"/>
  <c r="T321"/>
  <c r="W321" s="1"/>
  <c r="T320"/>
  <c r="W320" s="1"/>
  <c r="T317"/>
  <c r="W317" s="1"/>
  <c r="T316"/>
  <c r="W316" s="1"/>
  <c r="T315"/>
  <c r="W315" s="1"/>
  <c r="T314"/>
  <c r="W314" s="1"/>
  <c r="T313"/>
  <c r="W313" s="1"/>
  <c r="T312"/>
  <c r="W312" s="1"/>
  <c r="T311"/>
  <c r="W311" s="1"/>
  <c r="T310"/>
  <c r="W310" s="1"/>
  <c r="T309"/>
  <c r="W309" s="1"/>
  <c r="T308"/>
  <c r="W308" s="1"/>
  <c r="T307"/>
  <c r="W307" s="1"/>
  <c r="T306"/>
  <c r="W306" s="1"/>
  <c r="T305"/>
  <c r="W305" s="1"/>
  <c r="T304"/>
  <c r="W304" s="1"/>
  <c r="T303"/>
  <c r="W303" s="1"/>
  <c r="T302"/>
  <c r="W302" s="1"/>
  <c r="T299"/>
  <c r="W299" s="1"/>
  <c r="T298"/>
  <c r="W298" s="1"/>
  <c r="T297"/>
  <c r="W297" s="1"/>
  <c r="T296"/>
  <c r="W296" s="1"/>
  <c r="T293"/>
  <c r="W293" s="1"/>
  <c r="T292"/>
  <c r="W292" s="1"/>
  <c r="T291"/>
  <c r="W291" s="1"/>
  <c r="T290"/>
  <c r="W290" s="1"/>
  <c r="T289"/>
  <c r="W289" s="1"/>
  <c r="T288"/>
  <c r="W288" s="1"/>
  <c r="T287"/>
  <c r="W287" s="1"/>
  <c r="T286"/>
  <c r="W286" s="1"/>
  <c r="T285"/>
  <c r="W285" s="1"/>
  <c r="T284"/>
  <c r="W284" s="1"/>
  <c r="T283"/>
  <c r="W283" s="1"/>
  <c r="T282"/>
  <c r="W282" s="1"/>
  <c r="T281"/>
  <c r="W281" s="1"/>
  <c r="T280"/>
  <c r="W280" s="1"/>
  <c r="T277"/>
  <c r="W277" s="1"/>
  <c r="T276"/>
  <c r="W276" s="1"/>
  <c r="T275"/>
  <c r="W275" s="1"/>
  <c r="T274"/>
  <c r="W274" s="1"/>
  <c r="T271"/>
  <c r="W271" s="1"/>
  <c r="T270"/>
  <c r="W270" s="1"/>
  <c r="T269"/>
  <c r="W269" s="1"/>
  <c r="T268"/>
  <c r="W268" s="1"/>
  <c r="T267"/>
  <c r="W267" s="1"/>
  <c r="T266"/>
  <c r="W266" s="1"/>
  <c r="T265"/>
  <c r="W265" s="1"/>
  <c r="T264"/>
  <c r="W264" s="1"/>
  <c r="T263"/>
  <c r="W263" s="1"/>
  <c r="T262"/>
  <c r="W262" s="1"/>
  <c r="T261"/>
  <c r="W261" s="1"/>
  <c r="T260"/>
  <c r="W260" s="1"/>
  <c r="T259"/>
  <c r="W259" s="1"/>
  <c r="T258"/>
  <c r="W258" s="1"/>
  <c r="T255"/>
  <c r="W255" s="1"/>
  <c r="T254"/>
  <c r="W254" s="1"/>
  <c r="T253"/>
  <c r="W253" s="1"/>
  <c r="T252"/>
  <c r="W252" s="1"/>
  <c r="T249"/>
  <c r="W249" s="1"/>
  <c r="T248"/>
  <c r="W248" s="1"/>
  <c r="T247"/>
  <c r="W247" s="1"/>
  <c r="T246"/>
  <c r="W246" s="1"/>
  <c r="T245"/>
  <c r="W245" s="1"/>
  <c r="T244"/>
  <c r="W244" s="1"/>
  <c r="T243"/>
  <c r="W243" s="1"/>
  <c r="T242"/>
  <c r="W242" s="1"/>
  <c r="T241"/>
  <c r="W241" s="1"/>
  <c r="T240"/>
  <c r="W240" s="1"/>
  <c r="T239"/>
  <c r="W239" s="1"/>
  <c r="T238"/>
  <c r="W238" s="1"/>
  <c r="T237"/>
  <c r="W237" s="1"/>
  <c r="T236"/>
  <c r="W236" s="1"/>
  <c r="T233"/>
  <c r="W233" s="1"/>
  <c r="T232"/>
  <c r="W232" s="1"/>
  <c r="T231"/>
  <c r="W231" s="1"/>
  <c r="T230"/>
  <c r="W230" s="1"/>
  <c r="T227"/>
  <c r="W227" s="1"/>
  <c r="T226"/>
  <c r="W226" s="1"/>
  <c r="T225"/>
  <c r="W225" s="1"/>
  <c r="T224"/>
  <c r="W224" s="1"/>
  <c r="T223"/>
  <c r="W223" s="1"/>
  <c r="T222"/>
  <c r="W222" s="1"/>
  <c r="T221"/>
  <c r="W221" s="1"/>
  <c r="T220"/>
  <c r="W220" s="1"/>
  <c r="T219"/>
  <c r="W219" s="1"/>
  <c r="T218"/>
  <c r="W218" s="1"/>
  <c r="T217"/>
  <c r="W217" s="1"/>
  <c r="T216"/>
  <c r="W216" s="1"/>
  <c r="T215"/>
  <c r="W215" s="1"/>
  <c r="T214"/>
  <c r="W214" s="1"/>
  <c r="T211"/>
  <c r="W211" s="1"/>
  <c r="T210"/>
  <c r="W210" s="1"/>
  <c r="T209"/>
  <c r="W209" s="1"/>
  <c r="T208"/>
  <c r="W208" s="1"/>
  <c r="T204"/>
  <c r="W204" s="1"/>
  <c r="T203"/>
  <c r="T202"/>
  <c r="T199"/>
  <c r="W199" s="1"/>
  <c r="T198"/>
  <c r="T197"/>
  <c r="T194"/>
  <c r="W194" s="1"/>
  <c r="T193"/>
  <c r="T192"/>
  <c r="W192" s="1"/>
  <c r="T189"/>
  <c r="T188"/>
  <c r="T187"/>
  <c r="T186"/>
  <c r="W186" s="1"/>
  <c r="T185"/>
  <c r="W185" s="1"/>
  <c r="T184"/>
  <c r="W184" s="1"/>
  <c r="T183"/>
  <c r="W183" s="1"/>
  <c r="T182"/>
  <c r="W182" s="1"/>
  <c r="T181"/>
  <c r="W181" s="1"/>
  <c r="T179"/>
  <c r="T178"/>
  <c r="T177"/>
  <c r="W177" s="1"/>
  <c r="T176"/>
  <c r="W176" s="1"/>
  <c r="T175"/>
  <c r="W175" s="1"/>
  <c r="T174"/>
  <c r="W174" s="1"/>
  <c r="T173"/>
  <c r="W173" s="1"/>
  <c r="T172"/>
  <c r="W172" s="1"/>
  <c r="T169"/>
  <c r="W169" s="1"/>
  <c r="T168"/>
  <c r="T167"/>
  <c r="T164"/>
  <c r="W164" s="1"/>
  <c r="T163"/>
  <c r="T162"/>
  <c r="W162" s="1"/>
  <c r="T159"/>
  <c r="W159" s="1"/>
  <c r="T158"/>
  <c r="T157"/>
  <c r="W157" s="1"/>
  <c r="T154"/>
  <c r="T153"/>
  <c r="T152"/>
  <c r="W152" s="1"/>
  <c r="T151"/>
  <c r="W151" s="1"/>
  <c r="T150"/>
  <c r="W150" s="1"/>
  <c r="T149"/>
  <c r="W149" s="1"/>
  <c r="T148"/>
  <c r="W148" s="1"/>
  <c r="T147"/>
  <c r="W147" s="1"/>
  <c r="T146"/>
  <c r="W146" s="1"/>
  <c r="T145"/>
  <c r="W145" s="1"/>
  <c r="T142"/>
  <c r="W142" s="1"/>
  <c r="T141"/>
  <c r="W141" s="1"/>
  <c r="T140"/>
  <c r="W140" s="1"/>
  <c r="T139"/>
  <c r="W139" s="1"/>
  <c r="T138"/>
  <c r="W138" s="1"/>
  <c r="T137"/>
  <c r="W137" s="1"/>
  <c r="T136"/>
  <c r="W136" s="1"/>
  <c r="T135"/>
  <c r="W135" s="1"/>
  <c r="T134"/>
  <c r="W134" s="1"/>
  <c r="T133"/>
  <c r="W133" s="1"/>
  <c r="T132"/>
  <c r="W132" s="1"/>
  <c r="T131"/>
  <c r="W131" s="1"/>
  <c r="T130"/>
  <c r="W130" s="1"/>
  <c r="T129"/>
  <c r="W129" s="1"/>
  <c r="T128"/>
  <c r="W128" s="1"/>
  <c r="T127"/>
  <c r="W127" s="1"/>
  <c r="T126"/>
  <c r="W126" s="1"/>
  <c r="T125"/>
  <c r="W125" s="1"/>
  <c r="T124"/>
  <c r="W124" s="1"/>
  <c r="T123"/>
  <c r="W123" s="1"/>
  <c r="T122"/>
  <c r="W122" s="1"/>
  <c r="T121"/>
  <c r="W121" s="1"/>
  <c r="T120"/>
  <c r="W120" s="1"/>
  <c r="T119"/>
  <c r="W119" s="1"/>
  <c r="T118"/>
  <c r="W118" s="1"/>
  <c r="T117"/>
  <c r="W117" s="1"/>
  <c r="T116"/>
  <c r="W116" s="1"/>
  <c r="T115"/>
  <c r="W115" s="1"/>
  <c r="T113"/>
  <c r="T112"/>
  <c r="W112" s="1"/>
  <c r="T111"/>
  <c r="W111" s="1"/>
  <c r="T110"/>
  <c r="W110" s="1"/>
  <c r="T109"/>
  <c r="W109" s="1"/>
  <c r="T108"/>
  <c r="W108" s="1"/>
  <c r="T107"/>
  <c r="W107" s="1"/>
  <c r="T106"/>
  <c r="W106" s="1"/>
  <c r="T105"/>
  <c r="W105" s="1"/>
  <c r="T104"/>
  <c r="W104" s="1"/>
  <c r="T103"/>
  <c r="W103" s="1"/>
  <c r="T102"/>
  <c r="W102" s="1"/>
  <c r="T101"/>
  <c r="W101" s="1"/>
  <c r="T100"/>
  <c r="W100" s="1"/>
  <c r="T99"/>
  <c r="W99" s="1"/>
  <c r="T98"/>
  <c r="W98" s="1"/>
  <c r="T97"/>
  <c r="W97" s="1"/>
  <c r="T96"/>
  <c r="W96" s="1"/>
  <c r="T95"/>
  <c r="W95" s="1"/>
  <c r="T94"/>
  <c r="W94" s="1"/>
  <c r="T93"/>
  <c r="W93" s="1"/>
  <c r="T92"/>
  <c r="W92" s="1"/>
  <c r="T91"/>
  <c r="W91" s="1"/>
  <c r="T90"/>
  <c r="W90" s="1"/>
  <c r="T89"/>
  <c r="W89" s="1"/>
  <c r="T88"/>
  <c r="W88" s="1"/>
  <c r="T87"/>
  <c r="W87" s="1"/>
  <c r="T86"/>
  <c r="W86" s="1"/>
  <c r="T85"/>
  <c r="W85" s="1"/>
  <c r="T84"/>
  <c r="W84" s="1"/>
  <c r="T83"/>
  <c r="W83" s="1"/>
  <c r="T82"/>
  <c r="W82" s="1"/>
  <c r="T81"/>
  <c r="W81" s="1"/>
  <c r="T80"/>
  <c r="W80" s="1"/>
  <c r="T79"/>
  <c r="W79" s="1"/>
  <c r="T78"/>
  <c r="W78" s="1"/>
  <c r="T77"/>
  <c r="W77" s="1"/>
  <c r="T76"/>
  <c r="W76" s="1"/>
  <c r="T75"/>
  <c r="W75" s="1"/>
  <c r="T74"/>
  <c r="T73"/>
  <c r="W73" s="1"/>
  <c r="T72"/>
  <c r="W72" s="1"/>
  <c r="T71"/>
  <c r="W71" s="1"/>
  <c r="T70"/>
  <c r="W70" s="1"/>
  <c r="T69"/>
  <c r="W69" s="1"/>
  <c r="T68"/>
  <c r="W68" s="1"/>
  <c r="T67"/>
  <c r="W67" s="1"/>
  <c r="T66"/>
  <c r="W66" s="1"/>
  <c r="T65"/>
  <c r="W65" s="1"/>
  <c r="T64"/>
  <c r="W64" s="1"/>
  <c r="T63"/>
  <c r="W63" s="1"/>
  <c r="T62"/>
  <c r="W62" s="1"/>
  <c r="T61"/>
  <c r="W61" s="1"/>
  <c r="T60"/>
  <c r="W60" s="1"/>
  <c r="T59"/>
  <c r="W59" s="1"/>
  <c r="T58"/>
  <c r="W58" s="1"/>
  <c r="T57"/>
  <c r="W57" s="1"/>
  <c r="T56"/>
  <c r="W56" s="1"/>
  <c r="T55"/>
  <c r="W55" s="1"/>
  <c r="T54"/>
  <c r="W54" s="1"/>
  <c r="T53"/>
  <c r="W53" s="1"/>
  <c r="T52"/>
  <c r="W52" s="1"/>
  <c r="T51"/>
  <c r="W51" s="1"/>
  <c r="T50"/>
  <c r="W50" s="1"/>
  <c r="T49"/>
  <c r="W49" s="1"/>
  <c r="T48"/>
  <c r="W48" s="1"/>
  <c r="T47"/>
  <c r="W47" s="1"/>
  <c r="T46"/>
  <c r="W46" s="1"/>
  <c r="T45"/>
  <c r="W45" s="1"/>
  <c r="T44"/>
  <c r="W44" s="1"/>
  <c r="T43"/>
  <c r="W43" s="1"/>
  <c r="T41"/>
  <c r="W41" s="1"/>
  <c r="T40"/>
  <c r="W40" s="1"/>
  <c r="T39"/>
  <c r="W39" s="1"/>
  <c r="T38"/>
  <c r="W38" s="1"/>
  <c r="T37"/>
  <c r="W37" s="1"/>
  <c r="T36"/>
  <c r="W36" s="1"/>
  <c r="T35"/>
  <c r="W35" s="1"/>
  <c r="T34"/>
  <c r="W34" s="1"/>
  <c r="T33"/>
  <c r="W33" s="1"/>
  <c r="T32"/>
  <c r="W32" s="1"/>
  <c r="T31"/>
  <c r="W31" s="1"/>
  <c r="T30"/>
  <c r="W30" s="1"/>
  <c r="T29"/>
  <c r="W29" s="1"/>
  <c r="T28"/>
  <c r="W28" s="1"/>
  <c r="T27"/>
  <c r="W27" s="1"/>
  <c r="T26"/>
  <c r="T25"/>
  <c r="T24"/>
  <c r="W24" s="1"/>
  <c r="T23"/>
  <c r="W23" s="1"/>
  <c r="T22"/>
  <c r="W22" s="1"/>
  <c r="T21"/>
  <c r="W21" s="1"/>
  <c r="T20"/>
  <c r="W20" s="1"/>
  <c r="T19"/>
  <c r="W19" s="1"/>
  <c r="T18"/>
  <c r="W18" s="1"/>
  <c r="T17"/>
  <c r="W17" s="1"/>
  <c r="T16"/>
  <c r="W16" s="1"/>
  <c r="T15"/>
  <c r="W15" s="1"/>
  <c r="T14"/>
  <c r="W14" s="1"/>
  <c r="T13"/>
  <c r="W13" s="1"/>
  <c r="T12"/>
  <c r="W12" s="1"/>
  <c r="T11"/>
  <c r="W11" s="1"/>
  <c r="T6"/>
  <c r="W6" s="1"/>
  <c r="AD185"/>
  <c r="AD186"/>
  <c r="AD187"/>
  <c r="AD188"/>
  <c r="AD189"/>
  <c r="AD184"/>
  <c r="W113" l="1"/>
  <c r="V113"/>
  <c r="W189"/>
  <c r="V189"/>
  <c r="W25"/>
  <c r="V25"/>
  <c r="W26"/>
  <c r="V26"/>
  <c r="W74"/>
  <c r="V74"/>
  <c r="W178"/>
  <c r="V178"/>
  <c r="W188"/>
  <c r="V188"/>
  <c r="W187"/>
  <c r="V187"/>
  <c r="W179"/>
  <c r="V179"/>
  <c r="W154"/>
  <c r="V154"/>
  <c r="W198"/>
  <c r="V198"/>
  <c r="W197"/>
  <c r="V197"/>
  <c r="W193"/>
  <c r="V193"/>
  <c r="W203"/>
  <c r="V203"/>
  <c r="W202"/>
  <c r="V202"/>
  <c r="W168"/>
  <c r="V168"/>
  <c r="W167"/>
  <c r="V167"/>
  <c r="W163"/>
  <c r="V163"/>
  <c r="W153"/>
  <c r="V153"/>
  <c r="W158"/>
  <c r="V158"/>
  <c r="AD93"/>
  <c r="N42" l="1"/>
  <c r="N44"/>
  <c r="N46"/>
  <c r="N48"/>
  <c r="N64"/>
  <c r="N66"/>
  <c r="N70"/>
  <c r="N74"/>
  <c r="N76"/>
  <c r="N80"/>
  <c r="N88"/>
  <c r="N92"/>
  <c r="N104"/>
  <c r="N108"/>
  <c r="N114"/>
  <c r="N118"/>
  <c r="N120"/>
  <c r="N122"/>
  <c r="N124"/>
  <c r="N126"/>
  <c r="N128"/>
  <c r="N130"/>
  <c r="N132"/>
  <c r="N134"/>
  <c r="N136"/>
  <c r="N138"/>
  <c r="N140"/>
  <c r="N143"/>
  <c r="N144"/>
  <c r="N155"/>
  <c r="N156"/>
  <c r="N160"/>
  <c r="N161"/>
  <c r="N165"/>
  <c r="N166"/>
  <c r="N170"/>
  <c r="N171"/>
  <c r="N180"/>
  <c r="N190"/>
  <c r="N191"/>
  <c r="N195"/>
  <c r="N196"/>
  <c r="N200"/>
  <c r="N201"/>
  <c r="N205"/>
  <c r="N206"/>
  <c r="N207"/>
  <c r="N212"/>
  <c r="N213"/>
  <c r="N217"/>
  <c r="N225"/>
  <c r="N228"/>
  <c r="N229"/>
  <c r="N234"/>
  <c r="N235"/>
  <c r="N237"/>
  <c r="N241"/>
  <c r="N243"/>
  <c r="N247"/>
  <c r="N250"/>
  <c r="N251"/>
  <c r="N256"/>
  <c r="N257"/>
  <c r="N261"/>
  <c r="N269"/>
  <c r="N272"/>
  <c r="N273"/>
  <c r="N278"/>
  <c r="N279"/>
  <c r="N281"/>
  <c r="N283"/>
  <c r="N285"/>
  <c r="N287"/>
  <c r="N289"/>
  <c r="N291"/>
  <c r="N294"/>
  <c r="N295"/>
  <c r="N300"/>
  <c r="N301"/>
  <c r="N303"/>
  <c r="N305"/>
  <c r="N307"/>
  <c r="N309"/>
  <c r="N311"/>
  <c r="N313"/>
  <c r="N318"/>
  <c r="N319"/>
  <c r="N321"/>
  <c r="N323"/>
  <c r="N325"/>
  <c r="N327"/>
  <c r="N329"/>
  <c r="N331"/>
  <c r="N333"/>
  <c r="N335"/>
  <c r="N337"/>
  <c r="N339"/>
  <c r="N341"/>
  <c r="N343"/>
  <c r="N345"/>
  <c r="N347"/>
  <c r="N349"/>
  <c r="N352"/>
  <c r="AF93" l="1"/>
  <c r="AF185"/>
  <c r="AF186"/>
  <c r="AF187"/>
  <c r="AF188"/>
  <c r="AF189"/>
  <c r="AF358"/>
  <c r="AF359"/>
  <c r="AF360"/>
  <c r="AF361"/>
  <c r="AF362"/>
  <c r="AF363"/>
  <c r="AF364"/>
  <c r="AF365"/>
  <c r="AF366"/>
  <c r="AF367"/>
  <c r="AF368"/>
  <c r="AF369"/>
  <c r="AC369" l="1"/>
  <c r="AC368"/>
  <c r="AC367"/>
  <c r="AC366"/>
  <c r="AC365"/>
  <c r="B360"/>
  <c r="B361" s="1"/>
  <c r="B362" s="1"/>
  <c r="AD357"/>
  <c r="AF357" s="1"/>
  <c r="AC357"/>
  <c r="AD356"/>
  <c r="AF356" s="1"/>
  <c r="AC356"/>
  <c r="T356"/>
  <c r="AD355"/>
  <c r="AF355" s="1"/>
  <c r="T355"/>
  <c r="AB355" s="1"/>
  <c r="AD354"/>
  <c r="AF354" s="1"/>
  <c r="AC354"/>
  <c r="T354"/>
  <c r="W354" s="1"/>
  <c r="AD353"/>
  <c r="AF353" s="1"/>
  <c r="AC353"/>
  <c r="T353"/>
  <c r="W353" s="1"/>
  <c r="AD352"/>
  <c r="AF352" s="1"/>
  <c r="AC352"/>
  <c r="T352"/>
  <c r="W352" s="1"/>
  <c r="R352"/>
  <c r="H352"/>
  <c r="AD351"/>
  <c r="AF351" s="1"/>
  <c r="AD350"/>
  <c r="AF350" s="1"/>
  <c r="AD349"/>
  <c r="AF349" s="1"/>
  <c r="R349"/>
  <c r="L349"/>
  <c r="J349"/>
  <c r="H349"/>
  <c r="AD348"/>
  <c r="AF348" s="1"/>
  <c r="AD347"/>
  <c r="AF347" s="1"/>
  <c r="R347"/>
  <c r="H347"/>
  <c r="AD346"/>
  <c r="AF346" s="1"/>
  <c r="AD345"/>
  <c r="AF345" s="1"/>
  <c r="R345"/>
  <c r="L345"/>
  <c r="H345"/>
  <c r="AD344"/>
  <c r="AF344" s="1"/>
  <c r="AD343"/>
  <c r="AF343" s="1"/>
  <c r="R343"/>
  <c r="H343"/>
  <c r="AD342"/>
  <c r="AF342" s="1"/>
  <c r="AD341"/>
  <c r="AF341" s="1"/>
  <c r="R341"/>
  <c r="H341"/>
  <c r="AD340"/>
  <c r="AF340" s="1"/>
  <c r="AD339"/>
  <c r="AF339" s="1"/>
  <c r="AB339"/>
  <c r="AC339" s="1"/>
  <c r="T339"/>
  <c r="W339" s="1"/>
  <c r="R339"/>
  <c r="AD338"/>
  <c r="AF338" s="1"/>
  <c r="AD337"/>
  <c r="AF337" s="1"/>
  <c r="R337"/>
  <c r="L337"/>
  <c r="H337"/>
  <c r="AD336"/>
  <c r="AF336" s="1"/>
  <c r="AD335"/>
  <c r="AF335" s="1"/>
  <c r="R335"/>
  <c r="L335"/>
  <c r="H335"/>
  <c r="AD334"/>
  <c r="AF334" s="1"/>
  <c r="AD333"/>
  <c r="AF333" s="1"/>
  <c r="R333"/>
  <c r="L333"/>
  <c r="H333"/>
  <c r="AD332"/>
  <c r="AF332" s="1"/>
  <c r="AD331"/>
  <c r="AF331" s="1"/>
  <c r="R331"/>
  <c r="L331"/>
  <c r="H331"/>
  <c r="AD330"/>
  <c r="AF330" s="1"/>
  <c r="AD329"/>
  <c r="AF329" s="1"/>
  <c r="R329"/>
  <c r="L329"/>
  <c r="H329"/>
  <c r="AD328"/>
  <c r="AF328" s="1"/>
  <c r="AD327"/>
  <c r="AF327" s="1"/>
  <c r="R327"/>
  <c r="L327"/>
  <c r="H327"/>
  <c r="AD326"/>
  <c r="AF326" s="1"/>
  <c r="AD325"/>
  <c r="AF325" s="1"/>
  <c r="R325"/>
  <c r="H325"/>
  <c r="AD324"/>
  <c r="AF324" s="1"/>
  <c r="AD323"/>
  <c r="AF323" s="1"/>
  <c r="R323"/>
  <c r="H323"/>
  <c r="AD322"/>
  <c r="AF322" s="1"/>
  <c r="AD321"/>
  <c r="AF321" s="1"/>
  <c r="H321"/>
  <c r="AD320"/>
  <c r="AF320" s="1"/>
  <c r="AD319"/>
  <c r="AF319" s="1"/>
  <c r="AB319"/>
  <c r="AC319" s="1"/>
  <c r="T319"/>
  <c r="R319"/>
  <c r="AD318"/>
  <c r="AF318" s="1"/>
  <c r="AB318"/>
  <c r="AC318" s="1"/>
  <c r="T318"/>
  <c r="R318"/>
  <c r="D318"/>
  <c r="F332" s="1"/>
  <c r="N332" s="1"/>
  <c r="AD317"/>
  <c r="AF317" s="1"/>
  <c r="AD316"/>
  <c r="AF316" s="1"/>
  <c r="AD315"/>
  <c r="AF315" s="1"/>
  <c r="AD314"/>
  <c r="AF314" s="1"/>
  <c r="AD313"/>
  <c r="AF313" s="1"/>
  <c r="R313"/>
  <c r="AD312"/>
  <c r="AF312" s="1"/>
  <c r="AD311"/>
  <c r="AF311" s="1"/>
  <c r="R311"/>
  <c r="AD310"/>
  <c r="AF310" s="1"/>
  <c r="AD309"/>
  <c r="AF309" s="1"/>
  <c r="R309"/>
  <c r="AD308"/>
  <c r="AF308" s="1"/>
  <c r="AD307"/>
  <c r="AF307" s="1"/>
  <c r="R307"/>
  <c r="AD306"/>
  <c r="AF306" s="1"/>
  <c r="AD305"/>
  <c r="AF305" s="1"/>
  <c r="R305"/>
  <c r="AD304"/>
  <c r="AF304" s="1"/>
  <c r="AD303"/>
  <c r="AF303" s="1"/>
  <c r="R303"/>
  <c r="AD302"/>
  <c r="AF302" s="1"/>
  <c r="AD301"/>
  <c r="AF301" s="1"/>
  <c r="AB301"/>
  <c r="AC301" s="1"/>
  <c r="T301"/>
  <c r="W301" s="1"/>
  <c r="R301"/>
  <c r="AD300"/>
  <c r="AF300" s="1"/>
  <c r="AB300"/>
  <c r="AC300" s="1"/>
  <c r="T300"/>
  <c r="W300" s="1"/>
  <c r="R300"/>
  <c r="AD299"/>
  <c r="AF299" s="1"/>
  <c r="AD298"/>
  <c r="AF298" s="1"/>
  <c r="AD297"/>
  <c r="AF297" s="1"/>
  <c r="AD296"/>
  <c r="AF296" s="1"/>
  <c r="AD295"/>
  <c r="AF295" s="1"/>
  <c r="AB295"/>
  <c r="AC295" s="1"/>
  <c r="T295"/>
  <c r="W295" s="1"/>
  <c r="R295"/>
  <c r="AD294"/>
  <c r="AF294" s="1"/>
  <c r="AB294"/>
  <c r="AC294" s="1"/>
  <c r="T294"/>
  <c r="W294" s="1"/>
  <c r="R294"/>
  <c r="AD293"/>
  <c r="AF293" s="1"/>
  <c r="AD292"/>
  <c r="AF292" s="1"/>
  <c r="AD291"/>
  <c r="AF291" s="1"/>
  <c r="AD290"/>
  <c r="AF290" s="1"/>
  <c r="AD289"/>
  <c r="AF289" s="1"/>
  <c r="AD288"/>
  <c r="AF288" s="1"/>
  <c r="AD287"/>
  <c r="AF287" s="1"/>
  <c r="AD286"/>
  <c r="AF286" s="1"/>
  <c r="AD285"/>
  <c r="AF285" s="1"/>
  <c r="AD284"/>
  <c r="AF284" s="1"/>
  <c r="AD283"/>
  <c r="AF283" s="1"/>
  <c r="AD282"/>
  <c r="AF282" s="1"/>
  <c r="AD281"/>
  <c r="AF281" s="1"/>
  <c r="AD280"/>
  <c r="AF280" s="1"/>
  <c r="AD279"/>
  <c r="AF279" s="1"/>
  <c r="AB279"/>
  <c r="AC279" s="1"/>
  <c r="T279"/>
  <c r="W279" s="1"/>
  <c r="R279"/>
  <c r="AD278"/>
  <c r="AF278" s="1"/>
  <c r="AB278"/>
  <c r="AC278" s="1"/>
  <c r="T278"/>
  <c r="W278" s="1"/>
  <c r="R278"/>
  <c r="AD277"/>
  <c r="AF277" s="1"/>
  <c r="AD276"/>
  <c r="AF276" s="1"/>
  <c r="AD275"/>
  <c r="AF275" s="1"/>
  <c r="AD274"/>
  <c r="AF274" s="1"/>
  <c r="AD273"/>
  <c r="AF273" s="1"/>
  <c r="AB273"/>
  <c r="AC273" s="1"/>
  <c r="T273"/>
  <c r="W273" s="1"/>
  <c r="R273"/>
  <c r="AD272"/>
  <c r="AF272" s="1"/>
  <c r="AB272"/>
  <c r="AC272" s="1"/>
  <c r="T272"/>
  <c r="W272" s="1"/>
  <c r="R272"/>
  <c r="AD271"/>
  <c r="AF271" s="1"/>
  <c r="AD270"/>
  <c r="AF270" s="1"/>
  <c r="AD269"/>
  <c r="AF269" s="1"/>
  <c r="AD268"/>
  <c r="AF268" s="1"/>
  <c r="AD267"/>
  <c r="AF267" s="1"/>
  <c r="R267"/>
  <c r="AD266"/>
  <c r="AF266" s="1"/>
  <c r="AD265"/>
  <c r="AF265" s="1"/>
  <c r="R265"/>
  <c r="AD264"/>
  <c r="AF264" s="1"/>
  <c r="AD263"/>
  <c r="AF263" s="1"/>
  <c r="R263"/>
  <c r="AD262"/>
  <c r="AF262" s="1"/>
  <c r="AD261"/>
  <c r="AF261" s="1"/>
  <c r="AD260"/>
  <c r="AF260" s="1"/>
  <c r="AD259"/>
  <c r="AF259" s="1"/>
  <c r="R259"/>
  <c r="AD258"/>
  <c r="AF258" s="1"/>
  <c r="AD257"/>
  <c r="AF257" s="1"/>
  <c r="AB257"/>
  <c r="AC257" s="1"/>
  <c r="T257"/>
  <c r="W257" s="1"/>
  <c r="R257"/>
  <c r="AD256"/>
  <c r="AF256" s="1"/>
  <c r="AB256"/>
  <c r="AC256" s="1"/>
  <c r="T256"/>
  <c r="W256" s="1"/>
  <c r="R256"/>
  <c r="AD255"/>
  <c r="AF255" s="1"/>
  <c r="AD254"/>
  <c r="AF254" s="1"/>
  <c r="AD253"/>
  <c r="AF253" s="1"/>
  <c r="AD252"/>
  <c r="AF252" s="1"/>
  <c r="AD251"/>
  <c r="AF251" s="1"/>
  <c r="AB251"/>
  <c r="AC251" s="1"/>
  <c r="T251"/>
  <c r="W251" s="1"/>
  <c r="R251"/>
  <c r="AD250"/>
  <c r="AF250" s="1"/>
  <c r="AB250"/>
  <c r="AC250" s="1"/>
  <c r="T250"/>
  <c r="W250" s="1"/>
  <c r="R250"/>
  <c r="AD249"/>
  <c r="AF249" s="1"/>
  <c r="AD248"/>
  <c r="AF248" s="1"/>
  <c r="AD247"/>
  <c r="AF247" s="1"/>
  <c r="AD246"/>
  <c r="AF246" s="1"/>
  <c r="AD245"/>
  <c r="AF245" s="1"/>
  <c r="R245"/>
  <c r="AD244"/>
  <c r="AF244" s="1"/>
  <c r="AD243"/>
  <c r="AF243" s="1"/>
  <c r="AD242"/>
  <c r="AF242" s="1"/>
  <c r="AD241"/>
  <c r="AF241" s="1"/>
  <c r="AD240"/>
  <c r="AF240" s="1"/>
  <c r="AD239"/>
  <c r="AF239" s="1"/>
  <c r="R239"/>
  <c r="AD238"/>
  <c r="AF238" s="1"/>
  <c r="AD237"/>
  <c r="AF237" s="1"/>
  <c r="AD236"/>
  <c r="AF236" s="1"/>
  <c r="AD235"/>
  <c r="AF235" s="1"/>
  <c r="AB235"/>
  <c r="AC235" s="1"/>
  <c r="T235"/>
  <c r="W235" s="1"/>
  <c r="R235"/>
  <c r="AD234"/>
  <c r="AF234" s="1"/>
  <c r="AB234"/>
  <c r="AC234" s="1"/>
  <c r="T234"/>
  <c r="W234" s="1"/>
  <c r="R234"/>
  <c r="AD233"/>
  <c r="AF233" s="1"/>
  <c r="AD232"/>
  <c r="AF232" s="1"/>
  <c r="AD231"/>
  <c r="AF231" s="1"/>
  <c r="AD230"/>
  <c r="AF230" s="1"/>
  <c r="AD229"/>
  <c r="AF229" s="1"/>
  <c r="AB229"/>
  <c r="AC229" s="1"/>
  <c r="T229"/>
  <c r="W229" s="1"/>
  <c r="R229"/>
  <c r="AD228"/>
  <c r="AF228" s="1"/>
  <c r="AB228"/>
  <c r="AC228" s="1"/>
  <c r="T228"/>
  <c r="W228" s="1"/>
  <c r="R228"/>
  <c r="AD227"/>
  <c r="AF227" s="1"/>
  <c r="AD226"/>
  <c r="AF226" s="1"/>
  <c r="AD225"/>
  <c r="AF225" s="1"/>
  <c r="AD224"/>
  <c r="AF224" s="1"/>
  <c r="AD223"/>
  <c r="AF223" s="1"/>
  <c r="R223"/>
  <c r="AD222"/>
  <c r="AF222" s="1"/>
  <c r="AD221"/>
  <c r="AF221" s="1"/>
  <c r="AD220"/>
  <c r="AF220" s="1"/>
  <c r="AD219"/>
  <c r="AF219" s="1"/>
  <c r="AD218"/>
  <c r="AF218" s="1"/>
  <c r="AD217"/>
  <c r="AF217" s="1"/>
  <c r="AD216"/>
  <c r="AF216" s="1"/>
  <c r="AD215"/>
  <c r="AF215" s="1"/>
  <c r="AD214"/>
  <c r="AF214" s="1"/>
  <c r="AD213"/>
  <c r="AF213" s="1"/>
  <c r="AB213"/>
  <c r="AC213" s="1"/>
  <c r="T213"/>
  <c r="W213" s="1"/>
  <c r="R213"/>
  <c r="AD212"/>
  <c r="AF212" s="1"/>
  <c r="AB212"/>
  <c r="AC212" s="1"/>
  <c r="T212"/>
  <c r="W212" s="1"/>
  <c r="R212"/>
  <c r="AD211"/>
  <c r="AF211" s="1"/>
  <c r="AD210"/>
  <c r="AF210" s="1"/>
  <c r="AD209"/>
  <c r="AF209" s="1"/>
  <c r="AD208"/>
  <c r="AF208" s="1"/>
  <c r="AD207"/>
  <c r="AF207" s="1"/>
  <c r="AB207"/>
  <c r="AC207" s="1"/>
  <c r="T207"/>
  <c r="R207"/>
  <c r="AD206"/>
  <c r="AF206" s="1"/>
  <c r="AB206"/>
  <c r="AC206" s="1"/>
  <c r="T206"/>
  <c r="R206"/>
  <c r="AD205"/>
  <c r="AF205" s="1"/>
  <c r="AB205"/>
  <c r="AC205" s="1"/>
  <c r="T205"/>
  <c r="R205"/>
  <c r="D205"/>
  <c r="F276" s="1"/>
  <c r="N276" s="1"/>
  <c r="AD204"/>
  <c r="AF204" s="1"/>
  <c r="F204"/>
  <c r="AD203"/>
  <c r="AF203" s="1"/>
  <c r="F203"/>
  <c r="AD202"/>
  <c r="AF202" s="1"/>
  <c r="F202"/>
  <c r="N202" s="1"/>
  <c r="AD201"/>
  <c r="AF201" s="1"/>
  <c r="AB201"/>
  <c r="AC201" s="1"/>
  <c r="T201"/>
  <c r="W201" s="1"/>
  <c r="R201"/>
  <c r="AD200"/>
  <c r="AF200" s="1"/>
  <c r="AB200"/>
  <c r="AC200" s="1"/>
  <c r="T200"/>
  <c r="W200" s="1"/>
  <c r="R200"/>
  <c r="AD199"/>
  <c r="AF199" s="1"/>
  <c r="F199"/>
  <c r="AD198"/>
  <c r="AF198" s="1"/>
  <c r="F198"/>
  <c r="P198" s="1"/>
  <c r="AB198" s="1"/>
  <c r="AD197"/>
  <c r="AF197" s="1"/>
  <c r="F197"/>
  <c r="R197" s="1"/>
  <c r="AD196"/>
  <c r="AF196" s="1"/>
  <c r="AB196"/>
  <c r="AC196" s="1"/>
  <c r="T196"/>
  <c r="W196" s="1"/>
  <c r="R196"/>
  <c r="AD195"/>
  <c r="AF195" s="1"/>
  <c r="AB195"/>
  <c r="AC195" s="1"/>
  <c r="T195"/>
  <c r="W195" s="1"/>
  <c r="R195"/>
  <c r="AD194"/>
  <c r="AF194" s="1"/>
  <c r="F194"/>
  <c r="N194" s="1"/>
  <c r="AD193"/>
  <c r="AF193" s="1"/>
  <c r="F193"/>
  <c r="N193" s="1"/>
  <c r="AD192"/>
  <c r="AF192" s="1"/>
  <c r="F192"/>
  <c r="P192" s="1"/>
  <c r="AD191"/>
  <c r="AF191" s="1"/>
  <c r="AB191"/>
  <c r="AC191" s="1"/>
  <c r="T191"/>
  <c r="W191" s="1"/>
  <c r="R191"/>
  <c r="AD190"/>
  <c r="AF190" s="1"/>
  <c r="AB190"/>
  <c r="AC190" s="1"/>
  <c r="T190"/>
  <c r="W190" s="1"/>
  <c r="R190"/>
  <c r="AF184"/>
  <c r="AD183"/>
  <c r="AF183" s="1"/>
  <c r="AD182"/>
  <c r="AF182" s="1"/>
  <c r="AD181"/>
  <c r="AF181" s="1"/>
  <c r="AD180"/>
  <c r="AF180" s="1"/>
  <c r="AB180"/>
  <c r="AC180" s="1"/>
  <c r="T180"/>
  <c r="R180"/>
  <c r="D180"/>
  <c r="AD179"/>
  <c r="AF179" s="1"/>
  <c r="AD178"/>
  <c r="AF178" s="1"/>
  <c r="AD177"/>
  <c r="AF177" s="1"/>
  <c r="AD176"/>
  <c r="AF176" s="1"/>
  <c r="AD175"/>
  <c r="AF175" s="1"/>
  <c r="AD174"/>
  <c r="AF174" s="1"/>
  <c r="AD173"/>
  <c r="AF173" s="1"/>
  <c r="AD172"/>
  <c r="AF172" s="1"/>
  <c r="AD171"/>
  <c r="AF171" s="1"/>
  <c r="AB171"/>
  <c r="AC171" s="1"/>
  <c r="T171"/>
  <c r="R171"/>
  <c r="D171"/>
  <c r="F188" s="1"/>
  <c r="N188" s="1"/>
  <c r="AD170"/>
  <c r="AF170" s="1"/>
  <c r="AB170"/>
  <c r="AC170" s="1"/>
  <c r="T170"/>
  <c r="W170" s="1"/>
  <c r="R170"/>
  <c r="AD169"/>
  <c r="AF169" s="1"/>
  <c r="F169"/>
  <c r="N169" s="1"/>
  <c r="AD168"/>
  <c r="AF168" s="1"/>
  <c r="F168"/>
  <c r="N168" s="1"/>
  <c r="AD167"/>
  <c r="AF167" s="1"/>
  <c r="F167"/>
  <c r="N167" s="1"/>
  <c r="AD166"/>
  <c r="AF166" s="1"/>
  <c r="AB166"/>
  <c r="AC166" s="1"/>
  <c r="T166"/>
  <c r="W166" s="1"/>
  <c r="R166"/>
  <c r="AD165"/>
  <c r="AF165" s="1"/>
  <c r="AB165"/>
  <c r="AC165" s="1"/>
  <c r="T165"/>
  <c r="W165" s="1"/>
  <c r="AD164"/>
  <c r="AF164" s="1"/>
  <c r="AD163"/>
  <c r="AF163" s="1"/>
  <c r="AD162"/>
  <c r="AF162" s="1"/>
  <c r="AD161"/>
  <c r="AF161" s="1"/>
  <c r="AB161"/>
  <c r="AC161" s="1"/>
  <c r="T161"/>
  <c r="W161" s="1"/>
  <c r="R161"/>
  <c r="D161"/>
  <c r="F164" s="1"/>
  <c r="N164" s="1"/>
  <c r="AD160"/>
  <c r="AF160" s="1"/>
  <c r="AB160"/>
  <c r="AC160" s="1"/>
  <c r="T160"/>
  <c r="W160" s="1"/>
  <c r="R160"/>
  <c r="AD159"/>
  <c r="AF159" s="1"/>
  <c r="AD158"/>
  <c r="AF158" s="1"/>
  <c r="AD157"/>
  <c r="AF157" s="1"/>
  <c r="AD156"/>
  <c r="AF156" s="1"/>
  <c r="AB156"/>
  <c r="AC156" s="1"/>
  <c r="T156"/>
  <c r="W156" s="1"/>
  <c r="R156"/>
  <c r="D156"/>
  <c r="F159" s="1"/>
  <c r="N159" s="1"/>
  <c r="AD155"/>
  <c r="AF155" s="1"/>
  <c r="AB155"/>
  <c r="AC155" s="1"/>
  <c r="T155"/>
  <c r="W155" s="1"/>
  <c r="R155"/>
  <c r="AD154"/>
  <c r="AF154" s="1"/>
  <c r="AD153"/>
  <c r="AF153" s="1"/>
  <c r="AD152"/>
  <c r="AF152" s="1"/>
  <c r="AD151"/>
  <c r="AF151" s="1"/>
  <c r="AD150"/>
  <c r="AF150" s="1"/>
  <c r="AD149"/>
  <c r="AF149" s="1"/>
  <c r="AD148"/>
  <c r="AF148" s="1"/>
  <c r="AD147"/>
  <c r="AF147" s="1"/>
  <c r="AD146"/>
  <c r="AF146" s="1"/>
  <c r="AD145"/>
  <c r="AF145" s="1"/>
  <c r="AD144"/>
  <c r="AF144" s="1"/>
  <c r="AB144"/>
  <c r="AC144" s="1"/>
  <c r="T144"/>
  <c r="R144"/>
  <c r="AD143"/>
  <c r="AF143" s="1"/>
  <c r="AB143"/>
  <c r="AC143" s="1"/>
  <c r="T143"/>
  <c r="R143"/>
  <c r="D143"/>
  <c r="F150" s="1"/>
  <c r="N150" s="1"/>
  <c r="AD142"/>
  <c r="AF142" s="1"/>
  <c r="AD141"/>
  <c r="AF141" s="1"/>
  <c r="AD140"/>
  <c r="AF140" s="1"/>
  <c r="R140"/>
  <c r="AD139"/>
  <c r="AF139" s="1"/>
  <c r="AD138"/>
  <c r="AF138" s="1"/>
  <c r="AD137"/>
  <c r="AF137" s="1"/>
  <c r="AD136"/>
  <c r="AF136" s="1"/>
  <c r="AD135"/>
  <c r="AF135" s="1"/>
  <c r="AD134"/>
  <c r="AF134" s="1"/>
  <c r="R134"/>
  <c r="J134"/>
  <c r="AD133"/>
  <c r="AF133" s="1"/>
  <c r="AD132"/>
  <c r="AF132" s="1"/>
  <c r="AD131"/>
  <c r="AF131" s="1"/>
  <c r="AD130"/>
  <c r="AF130" s="1"/>
  <c r="R130"/>
  <c r="AD129"/>
  <c r="AF129" s="1"/>
  <c r="AD128"/>
  <c r="AF128" s="1"/>
  <c r="AD127"/>
  <c r="AF127" s="1"/>
  <c r="AD126"/>
  <c r="AF126" s="1"/>
  <c r="AD125"/>
  <c r="AF125" s="1"/>
  <c r="AD124"/>
  <c r="AF124" s="1"/>
  <c r="R124"/>
  <c r="AD123"/>
  <c r="AF123" s="1"/>
  <c r="AD122"/>
  <c r="AF122" s="1"/>
  <c r="R122"/>
  <c r="AD121"/>
  <c r="AF121" s="1"/>
  <c r="AD120"/>
  <c r="AF120" s="1"/>
  <c r="R120"/>
  <c r="L120"/>
  <c r="AD119"/>
  <c r="AF119" s="1"/>
  <c r="AD118"/>
  <c r="AF118" s="1"/>
  <c r="R118"/>
  <c r="L118"/>
  <c r="AD117"/>
  <c r="AF117" s="1"/>
  <c r="AD116"/>
  <c r="AF116" s="1"/>
  <c r="R116"/>
  <c r="AD115"/>
  <c r="AF115" s="1"/>
  <c r="AD114"/>
  <c r="AF114" s="1"/>
  <c r="AB114"/>
  <c r="AC114" s="1"/>
  <c r="T114"/>
  <c r="R114"/>
  <c r="D114"/>
  <c r="F141" s="1"/>
  <c r="N141" s="1"/>
  <c r="AD113"/>
  <c r="AF113" s="1"/>
  <c r="AD112"/>
  <c r="AF112" s="1"/>
  <c r="R112"/>
  <c r="H112"/>
  <c r="AD111"/>
  <c r="AF111" s="1"/>
  <c r="AD110"/>
  <c r="AF110" s="1"/>
  <c r="H110"/>
  <c r="AD109"/>
  <c r="AF109" s="1"/>
  <c r="AD108"/>
  <c r="AF108" s="1"/>
  <c r="H108"/>
  <c r="AD107"/>
  <c r="AF107" s="1"/>
  <c r="AD106"/>
  <c r="AF106" s="1"/>
  <c r="H106"/>
  <c r="AD105"/>
  <c r="AF105" s="1"/>
  <c r="AD104"/>
  <c r="AF104" s="1"/>
  <c r="R104"/>
  <c r="AD103"/>
  <c r="AF103" s="1"/>
  <c r="AD102"/>
  <c r="AF102" s="1"/>
  <c r="R102"/>
  <c r="AD101"/>
  <c r="AF101" s="1"/>
  <c r="AD100"/>
  <c r="AF100" s="1"/>
  <c r="J100"/>
  <c r="AD99"/>
  <c r="AF99" s="1"/>
  <c r="AD98"/>
  <c r="AF98" s="1"/>
  <c r="AD97"/>
  <c r="AF97" s="1"/>
  <c r="AD96"/>
  <c r="AF96" s="1"/>
  <c r="R96"/>
  <c r="J96"/>
  <c r="AD95"/>
  <c r="AF95" s="1"/>
  <c r="AD94"/>
  <c r="AF94" s="1"/>
  <c r="H94"/>
  <c r="AD92"/>
  <c r="AF92" s="1"/>
  <c r="H92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AD82"/>
  <c r="AF82" s="1"/>
  <c r="R82"/>
  <c r="H82"/>
  <c r="AD81"/>
  <c r="AF81" s="1"/>
  <c r="AD80"/>
  <c r="AF80" s="1"/>
  <c r="R80"/>
  <c r="H80"/>
  <c r="AD79"/>
  <c r="AF79" s="1"/>
  <c r="AD78"/>
  <c r="AF78" s="1"/>
  <c r="J78"/>
  <c r="AD77"/>
  <c r="AF77" s="1"/>
  <c r="AD76"/>
  <c r="AF76" s="1"/>
  <c r="R76"/>
  <c r="J76"/>
  <c r="AD75"/>
  <c r="AF75" s="1"/>
  <c r="AD74"/>
  <c r="AF74" s="1"/>
  <c r="L74"/>
  <c r="J74"/>
  <c r="AD73"/>
  <c r="AF73" s="1"/>
  <c r="AD72"/>
  <c r="AF72" s="1"/>
  <c r="AD71"/>
  <c r="AF71" s="1"/>
  <c r="AD70"/>
  <c r="AF70" s="1"/>
  <c r="H70"/>
  <c r="AD69"/>
  <c r="AF69" s="1"/>
  <c r="AD68"/>
  <c r="AF68" s="1"/>
  <c r="R68"/>
  <c r="H68"/>
  <c r="AD67"/>
  <c r="AF67" s="1"/>
  <c r="AD66"/>
  <c r="AF66" s="1"/>
  <c r="R66"/>
  <c r="L66"/>
  <c r="J66"/>
  <c r="AD65"/>
  <c r="AF65" s="1"/>
  <c r="AD64"/>
  <c r="AF64" s="1"/>
  <c r="R64"/>
  <c r="J64"/>
  <c r="AD63"/>
  <c r="AF63" s="1"/>
  <c r="AD62"/>
  <c r="AF62" s="1"/>
  <c r="R62"/>
  <c r="AD61"/>
  <c r="AF61" s="1"/>
  <c r="AD60"/>
  <c r="AF60" s="1"/>
  <c r="R60"/>
  <c r="AD59"/>
  <c r="AF59" s="1"/>
  <c r="AD58"/>
  <c r="AF58" s="1"/>
  <c r="R58"/>
  <c r="AD57"/>
  <c r="AF57" s="1"/>
  <c r="AD56"/>
  <c r="AF56" s="1"/>
  <c r="AD55"/>
  <c r="AF55" s="1"/>
  <c r="AD54"/>
  <c r="AF54" s="1"/>
  <c r="AD53"/>
  <c r="AF53" s="1"/>
  <c r="AD52"/>
  <c r="AF52" s="1"/>
  <c r="R52"/>
  <c r="AD51"/>
  <c r="AF51" s="1"/>
  <c r="AD50"/>
  <c r="AF50" s="1"/>
  <c r="R50"/>
  <c r="P50"/>
  <c r="AD49"/>
  <c r="AF49" s="1"/>
  <c r="AD48"/>
  <c r="AF48" s="1"/>
  <c r="R48"/>
  <c r="P48"/>
  <c r="AD47"/>
  <c r="AF47" s="1"/>
  <c r="AD46"/>
  <c r="AF46" s="1"/>
  <c r="R46"/>
  <c r="P46"/>
  <c r="L46"/>
  <c r="AD45"/>
  <c r="AF45" s="1"/>
  <c r="AD44"/>
  <c r="AF44" s="1"/>
  <c r="R44"/>
  <c r="P44"/>
  <c r="AD43"/>
  <c r="AF43" s="1"/>
  <c r="AD42"/>
  <c r="AF42" s="1"/>
  <c r="AB42"/>
  <c r="AC42" s="1"/>
  <c r="T42"/>
  <c r="R42"/>
  <c r="D42"/>
  <c r="F103" s="1"/>
  <c r="N103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AD24"/>
  <c r="AF24" s="1"/>
  <c r="AD23"/>
  <c r="AF23" s="1"/>
  <c r="AD22"/>
  <c r="AF22" s="1"/>
  <c r="AD21"/>
  <c r="AF21" s="1"/>
  <c r="AD20"/>
  <c r="AF20" s="1"/>
  <c r="AD19"/>
  <c r="AF19" s="1"/>
  <c r="AD18"/>
  <c r="AF18" s="1"/>
  <c r="AD17"/>
  <c r="AF17" s="1"/>
  <c r="AD16"/>
  <c r="AF16" s="1"/>
  <c r="AD15"/>
  <c r="AF15" s="1"/>
  <c r="AD14"/>
  <c r="AF14" s="1"/>
  <c r="AD13"/>
  <c r="AF13" s="1"/>
  <c r="AD12"/>
  <c r="AF12" s="1"/>
  <c r="AD11"/>
  <c r="AF11" s="1"/>
  <c r="AD10"/>
  <c r="AF10" s="1"/>
  <c r="AB10"/>
  <c r="AC10" s="1"/>
  <c r="T10"/>
  <c r="R10"/>
  <c r="N10"/>
  <c r="D10"/>
  <c r="F40" s="1"/>
  <c r="N40" s="1"/>
  <c r="AD9"/>
  <c r="AF9" s="1"/>
  <c r="AB9"/>
  <c r="AC9" s="1"/>
  <c r="T9"/>
  <c r="R9"/>
  <c r="N9"/>
  <c r="AD8"/>
  <c r="AF8" s="1"/>
  <c r="AB8"/>
  <c r="AC8" s="1"/>
  <c r="T8"/>
  <c r="R8"/>
  <c r="N8"/>
  <c r="Q7"/>
  <c r="AD6"/>
  <c r="AF6" s="1"/>
  <c r="D5"/>
  <c r="F75" l="1"/>
  <c r="P75" s="1"/>
  <c r="F115"/>
  <c r="P116" s="1"/>
  <c r="P169"/>
  <c r="AB169" s="1"/>
  <c r="AC169" s="1"/>
  <c r="F336"/>
  <c r="J337" s="1"/>
  <c r="F342"/>
  <c r="L343" s="1"/>
  <c r="F154"/>
  <c r="N154" s="1"/>
  <c r="F328"/>
  <c r="N328" s="1"/>
  <c r="P168"/>
  <c r="AB168" s="1"/>
  <c r="AC168" s="1"/>
  <c r="F20"/>
  <c r="P20" s="1"/>
  <c r="F350"/>
  <c r="L350" s="1"/>
  <c r="F53"/>
  <c r="P54" s="1"/>
  <c r="P194"/>
  <c r="AB194" s="1"/>
  <c r="AC194" s="1"/>
  <c r="F326"/>
  <c r="N326" s="1"/>
  <c r="J197"/>
  <c r="F15"/>
  <c r="R15" s="1"/>
  <c r="F157"/>
  <c r="N157" s="1"/>
  <c r="R194"/>
  <c r="R192"/>
  <c r="F14"/>
  <c r="L14" s="1"/>
  <c r="F19"/>
  <c r="R19" s="1"/>
  <c r="F31"/>
  <c r="N31" s="1"/>
  <c r="P159"/>
  <c r="AB159" s="1"/>
  <c r="AC159" s="1"/>
  <c r="F121"/>
  <c r="P122" s="1"/>
  <c r="F146"/>
  <c r="N146" s="1"/>
  <c r="R193"/>
  <c r="F322"/>
  <c r="N322" s="1"/>
  <c r="F224"/>
  <c r="N224" s="1"/>
  <c r="F162"/>
  <c r="N162" s="1"/>
  <c r="R168"/>
  <c r="J192"/>
  <c r="F11"/>
  <c r="N11" s="1"/>
  <c r="F16"/>
  <c r="R16" s="1"/>
  <c r="F119"/>
  <c r="N119" s="1"/>
  <c r="L192"/>
  <c r="H332"/>
  <c r="AD7"/>
  <c r="AF7" s="1"/>
  <c r="T7"/>
  <c r="W7" s="1"/>
  <c r="F23"/>
  <c r="P23" s="1"/>
  <c r="F117"/>
  <c r="R117" s="1"/>
  <c r="F131"/>
  <c r="R131" s="1"/>
  <c r="F252"/>
  <c r="N252" s="1"/>
  <c r="F56"/>
  <c r="N56" s="1"/>
  <c r="F129"/>
  <c r="L129" s="1"/>
  <c r="F153"/>
  <c r="J153" s="1"/>
  <c r="N197"/>
  <c r="AC198"/>
  <c r="N198"/>
  <c r="F280"/>
  <c r="J280" s="1"/>
  <c r="F286"/>
  <c r="P286" s="1"/>
  <c r="R204"/>
  <c r="N204"/>
  <c r="F54"/>
  <c r="H54" s="1"/>
  <c r="F125"/>
  <c r="P125" s="1"/>
  <c r="F127"/>
  <c r="L127" s="1"/>
  <c r="F139"/>
  <c r="L139" s="1"/>
  <c r="F148"/>
  <c r="H148" s="1"/>
  <c r="L197"/>
  <c r="F268"/>
  <c r="H268" s="1"/>
  <c r="F63"/>
  <c r="P64" s="1"/>
  <c r="F137"/>
  <c r="H137" s="1"/>
  <c r="H141"/>
  <c r="P197"/>
  <c r="F209"/>
  <c r="N209" s="1"/>
  <c r="F230"/>
  <c r="N230" s="1"/>
  <c r="F344"/>
  <c r="N344" s="1"/>
  <c r="F61"/>
  <c r="J62" s="1"/>
  <c r="F133"/>
  <c r="L133" s="1"/>
  <c r="R169"/>
  <c r="N199"/>
  <c r="D355"/>
  <c r="F17"/>
  <c r="J17" s="1"/>
  <c r="F43"/>
  <c r="R43" s="1"/>
  <c r="F77"/>
  <c r="R78" s="1"/>
  <c r="F93"/>
  <c r="N93" s="1"/>
  <c r="H116"/>
  <c r="F149"/>
  <c r="H149" s="1"/>
  <c r="N192"/>
  <c r="P193"/>
  <c r="AB193" s="1"/>
  <c r="AC193" s="1"/>
  <c r="P199"/>
  <c r="AB199" s="1"/>
  <c r="AC199" s="1"/>
  <c r="R203"/>
  <c r="N203"/>
  <c r="F260"/>
  <c r="N260" s="1"/>
  <c r="F302"/>
  <c r="N302" s="1"/>
  <c r="L40"/>
  <c r="J40"/>
  <c r="H40"/>
  <c r="R40"/>
  <c r="P40"/>
  <c r="R103"/>
  <c r="H104"/>
  <c r="H103"/>
  <c r="J104"/>
  <c r="H105"/>
  <c r="J103"/>
  <c r="H19"/>
  <c r="F27"/>
  <c r="N27" s="1"/>
  <c r="F32"/>
  <c r="N32" s="1"/>
  <c r="F24"/>
  <c r="N24" s="1"/>
  <c r="F29"/>
  <c r="N29" s="1"/>
  <c r="F25"/>
  <c r="F7"/>
  <c r="F36"/>
  <c r="N36" s="1"/>
  <c r="F28"/>
  <c r="N28" s="1"/>
  <c r="F41"/>
  <c r="N41" s="1"/>
  <c r="F33"/>
  <c r="N33" s="1"/>
  <c r="F38"/>
  <c r="N38" s="1"/>
  <c r="F30"/>
  <c r="N30" s="1"/>
  <c r="F22"/>
  <c r="N22" s="1"/>
  <c r="F37"/>
  <c r="N37" s="1"/>
  <c r="F12"/>
  <c r="F21"/>
  <c r="N21" s="1"/>
  <c r="F35"/>
  <c r="N35" s="1"/>
  <c r="F39"/>
  <c r="N39" s="1"/>
  <c r="F111"/>
  <c r="F113"/>
  <c r="N113" s="1"/>
  <c r="R276"/>
  <c r="J276"/>
  <c r="H276"/>
  <c r="F6"/>
  <c r="F18"/>
  <c r="N18" s="1"/>
  <c r="L62"/>
  <c r="F13"/>
  <c r="F26"/>
  <c r="F34"/>
  <c r="N34" s="1"/>
  <c r="F107"/>
  <c r="F99"/>
  <c r="F85"/>
  <c r="F95"/>
  <c r="F91"/>
  <c r="F105"/>
  <c r="F97"/>
  <c r="F109"/>
  <c r="F94"/>
  <c r="N94" s="1"/>
  <c r="F89"/>
  <c r="F83"/>
  <c r="F81"/>
  <c r="F49"/>
  <c r="F73"/>
  <c r="N73" s="1"/>
  <c r="F69"/>
  <c r="N69" s="1"/>
  <c r="F59"/>
  <c r="F55"/>
  <c r="N55" s="1"/>
  <c r="F79"/>
  <c r="N79" s="1"/>
  <c r="F65"/>
  <c r="N65" s="1"/>
  <c r="F45"/>
  <c r="N45" s="1"/>
  <c r="F101"/>
  <c r="F51"/>
  <c r="F87"/>
  <c r="F67"/>
  <c r="F57"/>
  <c r="F47"/>
  <c r="N47" s="1"/>
  <c r="F71"/>
  <c r="R188"/>
  <c r="P188"/>
  <c r="L188"/>
  <c r="H188"/>
  <c r="R159"/>
  <c r="R164"/>
  <c r="P164"/>
  <c r="AB164" s="1"/>
  <c r="AC164" s="1"/>
  <c r="L167"/>
  <c r="H167"/>
  <c r="R150"/>
  <c r="P150"/>
  <c r="L150"/>
  <c r="J150"/>
  <c r="P167"/>
  <c r="H150"/>
  <c r="R141"/>
  <c r="J142"/>
  <c r="P141"/>
  <c r="L141"/>
  <c r="J141"/>
  <c r="F142"/>
  <c r="N142" s="1"/>
  <c r="F145"/>
  <c r="N145" s="1"/>
  <c r="F151"/>
  <c r="N151" s="1"/>
  <c r="F163"/>
  <c r="N163" s="1"/>
  <c r="F185"/>
  <c r="F182"/>
  <c r="N182" s="1"/>
  <c r="F177"/>
  <c r="N177" s="1"/>
  <c r="F174"/>
  <c r="N174" s="1"/>
  <c r="F187"/>
  <c r="N187" s="1"/>
  <c r="F181"/>
  <c r="N181" s="1"/>
  <c r="F179"/>
  <c r="F184"/>
  <c r="N184" s="1"/>
  <c r="F176"/>
  <c r="N176" s="1"/>
  <c r="F189"/>
  <c r="N189" s="1"/>
  <c r="F186"/>
  <c r="N186" s="1"/>
  <c r="F178"/>
  <c r="F172"/>
  <c r="N172" s="1"/>
  <c r="F183"/>
  <c r="N183" s="1"/>
  <c r="F175"/>
  <c r="N175" s="1"/>
  <c r="F152"/>
  <c r="N152" s="1"/>
  <c r="F158"/>
  <c r="N158" s="1"/>
  <c r="F135"/>
  <c r="F147"/>
  <c r="N147" s="1"/>
  <c r="F123"/>
  <c r="N123" s="1"/>
  <c r="F173"/>
  <c r="N173" s="1"/>
  <c r="R202"/>
  <c r="P202"/>
  <c r="L202"/>
  <c r="F210"/>
  <c r="N210" s="1"/>
  <c r="F216"/>
  <c r="N216" s="1"/>
  <c r="F227"/>
  <c r="N227" s="1"/>
  <c r="F231"/>
  <c r="N231" s="1"/>
  <c r="F253"/>
  <c r="N253" s="1"/>
  <c r="F284"/>
  <c r="F315"/>
  <c r="N315" s="1"/>
  <c r="R198"/>
  <c r="R199"/>
  <c r="F211"/>
  <c r="N211" s="1"/>
  <c r="F232"/>
  <c r="N232" s="1"/>
  <c r="F233"/>
  <c r="N233" s="1"/>
  <c r="F249"/>
  <c r="N249" s="1"/>
  <c r="F316"/>
  <c r="N316" s="1"/>
  <c r="F312"/>
  <c r="N312" s="1"/>
  <c r="F275"/>
  <c r="N275" s="1"/>
  <c r="F271"/>
  <c r="F254"/>
  <c r="N254" s="1"/>
  <c r="F317"/>
  <c r="N317" s="1"/>
  <c r="F310"/>
  <c r="N310" s="1"/>
  <c r="F308"/>
  <c r="N308" s="1"/>
  <c r="F306"/>
  <c r="N306" s="1"/>
  <c r="F270"/>
  <c r="N270" s="1"/>
  <c r="F266"/>
  <c r="F314"/>
  <c r="N314" s="1"/>
  <c r="F299"/>
  <c r="N299" s="1"/>
  <c r="F290"/>
  <c r="F248"/>
  <c r="N248" s="1"/>
  <c r="F244"/>
  <c r="F242"/>
  <c r="F240"/>
  <c r="F304"/>
  <c r="N304" s="1"/>
  <c r="F298"/>
  <c r="N298" s="1"/>
  <c r="F218"/>
  <c r="F262"/>
  <c r="F297"/>
  <c r="N297" s="1"/>
  <c r="F220"/>
  <c r="F255"/>
  <c r="N255" s="1"/>
  <c r="F258"/>
  <c r="F288"/>
  <c r="F293"/>
  <c r="L332"/>
  <c r="P333"/>
  <c r="AB333" s="1"/>
  <c r="AC333" s="1"/>
  <c r="R332"/>
  <c r="P332"/>
  <c r="P203"/>
  <c r="AB203" s="1"/>
  <c r="AC203" s="1"/>
  <c r="P204"/>
  <c r="AB204" s="1"/>
  <c r="AC204" s="1"/>
  <c r="F222"/>
  <c r="F226"/>
  <c r="N226" s="1"/>
  <c r="F236"/>
  <c r="F264"/>
  <c r="F274"/>
  <c r="N274" s="1"/>
  <c r="F282"/>
  <c r="F208"/>
  <c r="N208" s="1"/>
  <c r="F214"/>
  <c r="F238"/>
  <c r="F246"/>
  <c r="F277"/>
  <c r="N277" s="1"/>
  <c r="F292"/>
  <c r="F296"/>
  <c r="N296" s="1"/>
  <c r="F334"/>
  <c r="N334" s="1"/>
  <c r="F338"/>
  <c r="N338" s="1"/>
  <c r="F340"/>
  <c r="N340" s="1"/>
  <c r="P343"/>
  <c r="AB343" s="1"/>
  <c r="AC343" s="1"/>
  <c r="F324"/>
  <c r="N324" s="1"/>
  <c r="R336"/>
  <c r="F346"/>
  <c r="N346" s="1"/>
  <c r="F320"/>
  <c r="F330"/>
  <c r="N330" s="1"/>
  <c r="P337"/>
  <c r="AB337" s="1"/>
  <c r="AC337" s="1"/>
  <c r="F348"/>
  <c r="N348" s="1"/>
  <c r="F351"/>
  <c r="N351" s="1"/>
  <c r="P327" l="1"/>
  <c r="AB327" s="1"/>
  <c r="AC327" s="1"/>
  <c r="J31"/>
  <c r="P128"/>
  <c r="AB128" s="1"/>
  <c r="AC128" s="1"/>
  <c r="H31"/>
  <c r="R342"/>
  <c r="J225"/>
  <c r="N350"/>
  <c r="H230"/>
  <c r="H43"/>
  <c r="P126"/>
  <c r="J125"/>
  <c r="L323"/>
  <c r="H115"/>
  <c r="J116"/>
  <c r="J230"/>
  <c r="J139"/>
  <c r="P336"/>
  <c r="L162"/>
  <c r="P19"/>
  <c r="J162"/>
  <c r="H209"/>
  <c r="AB209" s="1"/>
  <c r="AC209" s="1"/>
  <c r="L336"/>
  <c r="H336"/>
  <c r="L19"/>
  <c r="AB19" s="1"/>
  <c r="AC19" s="1"/>
  <c r="J122"/>
  <c r="L303"/>
  <c r="R23"/>
  <c r="N336"/>
  <c r="H121"/>
  <c r="R162"/>
  <c r="J19"/>
  <c r="J336"/>
  <c r="P328"/>
  <c r="L328"/>
  <c r="H328"/>
  <c r="N19"/>
  <c r="L344"/>
  <c r="H146"/>
  <c r="H23"/>
  <c r="L116"/>
  <c r="J209"/>
  <c r="N271"/>
  <c r="R271"/>
  <c r="R209"/>
  <c r="P115"/>
  <c r="H350"/>
  <c r="N282"/>
  <c r="R283"/>
  <c r="R286"/>
  <c r="R115"/>
  <c r="N246"/>
  <c r="R247"/>
  <c r="J149"/>
  <c r="N240"/>
  <c r="R241"/>
  <c r="L286"/>
  <c r="AB286" s="1"/>
  <c r="AC286" s="1"/>
  <c r="P61"/>
  <c r="N115"/>
  <c r="N292"/>
  <c r="R292"/>
  <c r="N242"/>
  <c r="R243"/>
  <c r="P287"/>
  <c r="AB287" s="1"/>
  <c r="AC287" s="1"/>
  <c r="R149"/>
  <c r="L115"/>
  <c r="N116"/>
  <c r="N293"/>
  <c r="R293"/>
  <c r="N290"/>
  <c r="R291"/>
  <c r="N236"/>
  <c r="R237"/>
  <c r="P322"/>
  <c r="N284"/>
  <c r="R285"/>
  <c r="J302"/>
  <c r="J115"/>
  <c r="R268"/>
  <c r="R269"/>
  <c r="N286"/>
  <c r="R287"/>
  <c r="N288"/>
  <c r="R289"/>
  <c r="N280"/>
  <c r="R281"/>
  <c r="P326"/>
  <c r="H77"/>
  <c r="L148"/>
  <c r="L326"/>
  <c r="R326"/>
  <c r="P148"/>
  <c r="P117"/>
  <c r="L280"/>
  <c r="L31"/>
  <c r="H326"/>
  <c r="J140"/>
  <c r="J260"/>
  <c r="P280"/>
  <c r="P76"/>
  <c r="R75"/>
  <c r="P281"/>
  <c r="L23"/>
  <c r="H17"/>
  <c r="P31"/>
  <c r="J75"/>
  <c r="L281"/>
  <c r="R280"/>
  <c r="N15"/>
  <c r="R31"/>
  <c r="L342"/>
  <c r="J154"/>
  <c r="R230"/>
  <c r="R302"/>
  <c r="L154"/>
  <c r="R153"/>
  <c r="L76"/>
  <c r="R56"/>
  <c r="H75"/>
  <c r="R125"/>
  <c r="P302"/>
  <c r="J157"/>
  <c r="J43"/>
  <c r="L75"/>
  <c r="R157"/>
  <c r="N23"/>
  <c r="P303"/>
  <c r="L157"/>
  <c r="L20"/>
  <c r="J16"/>
  <c r="H20"/>
  <c r="H76"/>
  <c r="L146"/>
  <c r="N75"/>
  <c r="J146"/>
  <c r="P157"/>
  <c r="H16"/>
  <c r="J23"/>
  <c r="P62"/>
  <c r="N121"/>
  <c r="P118"/>
  <c r="AB118" s="1"/>
  <c r="AC118" s="1"/>
  <c r="R154"/>
  <c r="N16"/>
  <c r="J15"/>
  <c r="L61"/>
  <c r="H154"/>
  <c r="R146"/>
  <c r="L269"/>
  <c r="H119"/>
  <c r="J53"/>
  <c r="J20"/>
  <c r="R77"/>
  <c r="L93"/>
  <c r="R119"/>
  <c r="L268"/>
  <c r="H53"/>
  <c r="R350"/>
  <c r="P344"/>
  <c r="J350"/>
  <c r="R344"/>
  <c r="H322"/>
  <c r="H252"/>
  <c r="L119"/>
  <c r="J44"/>
  <c r="P53"/>
  <c r="P78"/>
  <c r="J14"/>
  <c r="J269"/>
  <c r="P224"/>
  <c r="L53"/>
  <c r="H14"/>
  <c r="P323"/>
  <c r="P345"/>
  <c r="AB345" s="1"/>
  <c r="AC345" s="1"/>
  <c r="R252"/>
  <c r="P132"/>
  <c r="AB132" s="1"/>
  <c r="AC132" s="1"/>
  <c r="L261"/>
  <c r="P137"/>
  <c r="R225"/>
  <c r="P119"/>
  <c r="P43"/>
  <c r="R53"/>
  <c r="P225"/>
  <c r="P350"/>
  <c r="R224"/>
  <c r="L225"/>
  <c r="H344"/>
  <c r="P268"/>
  <c r="AB268" s="1"/>
  <c r="AC268" s="1"/>
  <c r="J252"/>
  <c r="P130"/>
  <c r="AB130" s="1"/>
  <c r="AC130" s="1"/>
  <c r="R260"/>
  <c r="L131"/>
  <c r="H224"/>
  <c r="P120"/>
  <c r="AB120" s="1"/>
  <c r="AC120" s="1"/>
  <c r="H153"/>
  <c r="L44"/>
  <c r="L54"/>
  <c r="N54"/>
  <c r="H15"/>
  <c r="R322"/>
  <c r="R137"/>
  <c r="L322"/>
  <c r="R261"/>
  <c r="L224"/>
  <c r="P153"/>
  <c r="R54"/>
  <c r="R121"/>
  <c r="R328"/>
  <c r="P77"/>
  <c r="L302"/>
  <c r="L138"/>
  <c r="R14"/>
  <c r="H56"/>
  <c r="N14"/>
  <c r="N53"/>
  <c r="L117"/>
  <c r="P342"/>
  <c r="AB197"/>
  <c r="AC197" s="1"/>
  <c r="N131"/>
  <c r="N20"/>
  <c r="H58"/>
  <c r="P131"/>
  <c r="R20"/>
  <c r="AB192"/>
  <c r="AC192" s="1"/>
  <c r="J54"/>
  <c r="J77"/>
  <c r="H62"/>
  <c r="P154"/>
  <c r="H342"/>
  <c r="N342"/>
  <c r="P329"/>
  <c r="AB329" s="1"/>
  <c r="AC329" s="1"/>
  <c r="AB141"/>
  <c r="AC141" s="1"/>
  <c r="P261"/>
  <c r="R61"/>
  <c r="AB103"/>
  <c r="AC103" s="1"/>
  <c r="P121"/>
  <c r="R132"/>
  <c r="L122"/>
  <c r="N117"/>
  <c r="J261"/>
  <c r="P93"/>
  <c r="P260"/>
  <c r="AB260" s="1"/>
  <c r="AC260" s="1"/>
  <c r="J11"/>
  <c r="H11"/>
  <c r="R11"/>
  <c r="N26"/>
  <c r="R26"/>
  <c r="N133"/>
  <c r="P133"/>
  <c r="R133"/>
  <c r="P134"/>
  <c r="AB134" s="1"/>
  <c r="AC134" s="1"/>
  <c r="N214"/>
  <c r="N215"/>
  <c r="N222"/>
  <c r="N223"/>
  <c r="N262"/>
  <c r="N263"/>
  <c r="R178"/>
  <c r="N178"/>
  <c r="N51"/>
  <c r="N52"/>
  <c r="R106"/>
  <c r="N105"/>
  <c r="N106"/>
  <c r="AB276"/>
  <c r="AC276" s="1"/>
  <c r="P63"/>
  <c r="L149"/>
  <c r="N149"/>
  <c r="P149"/>
  <c r="N218"/>
  <c r="N219"/>
  <c r="H64"/>
  <c r="N102"/>
  <c r="N101"/>
  <c r="N50"/>
  <c r="N49"/>
  <c r="N91"/>
  <c r="R92"/>
  <c r="L64"/>
  <c r="R148"/>
  <c r="N148"/>
  <c r="J148"/>
  <c r="AB202"/>
  <c r="AC202" s="1"/>
  <c r="N82"/>
  <c r="N81"/>
  <c r="N95"/>
  <c r="N96"/>
  <c r="R63"/>
  <c r="R93"/>
  <c r="L140"/>
  <c r="N139"/>
  <c r="R139"/>
  <c r="P139"/>
  <c r="P140"/>
  <c r="N259"/>
  <c r="N258"/>
  <c r="N220"/>
  <c r="N221"/>
  <c r="N267"/>
  <c r="N266"/>
  <c r="R185"/>
  <c r="N185"/>
  <c r="R72"/>
  <c r="N72"/>
  <c r="N71"/>
  <c r="N83"/>
  <c r="R84"/>
  <c r="N84"/>
  <c r="N85"/>
  <c r="N86"/>
  <c r="N61"/>
  <c r="N62"/>
  <c r="P127"/>
  <c r="AB127" s="1"/>
  <c r="AC127" s="1"/>
  <c r="R128"/>
  <c r="N127"/>
  <c r="R127"/>
  <c r="R98"/>
  <c r="N98"/>
  <c r="N97"/>
  <c r="N63"/>
  <c r="L63"/>
  <c r="R90"/>
  <c r="N89"/>
  <c r="N90"/>
  <c r="R100"/>
  <c r="N99"/>
  <c r="N100"/>
  <c r="L77"/>
  <c r="N77"/>
  <c r="N78"/>
  <c r="H78"/>
  <c r="R126"/>
  <c r="N125"/>
  <c r="J126"/>
  <c r="L125"/>
  <c r="AB125" s="1"/>
  <c r="AC125" s="1"/>
  <c r="L126"/>
  <c r="N153"/>
  <c r="L153"/>
  <c r="N238"/>
  <c r="N239"/>
  <c r="J63"/>
  <c r="R321"/>
  <c r="N320"/>
  <c r="N265"/>
  <c r="N264"/>
  <c r="J133"/>
  <c r="R179"/>
  <c r="N179"/>
  <c r="AB188"/>
  <c r="AC188" s="1"/>
  <c r="N58"/>
  <c r="N57"/>
  <c r="R108"/>
  <c r="N107"/>
  <c r="R25"/>
  <c r="N25"/>
  <c r="H61"/>
  <c r="AB40"/>
  <c r="AC40" s="1"/>
  <c r="N43"/>
  <c r="L43"/>
  <c r="H44"/>
  <c r="P138"/>
  <c r="R138"/>
  <c r="N137"/>
  <c r="L137"/>
  <c r="J138"/>
  <c r="P129"/>
  <c r="AB129" s="1"/>
  <c r="AC129" s="1"/>
  <c r="N129"/>
  <c r="R129"/>
  <c r="R88"/>
  <c r="N87"/>
  <c r="AB332"/>
  <c r="AC332" s="1"/>
  <c r="N245"/>
  <c r="N244"/>
  <c r="R136"/>
  <c r="N135"/>
  <c r="N67"/>
  <c r="N68"/>
  <c r="N59"/>
  <c r="N60"/>
  <c r="N110"/>
  <c r="N109"/>
  <c r="N111"/>
  <c r="N112"/>
  <c r="L78"/>
  <c r="H63"/>
  <c r="J61"/>
  <c r="L17"/>
  <c r="N17"/>
  <c r="R17"/>
  <c r="N268"/>
  <c r="P269"/>
  <c r="H292"/>
  <c r="P292"/>
  <c r="L292"/>
  <c r="J292"/>
  <c r="R262"/>
  <c r="P263"/>
  <c r="P262"/>
  <c r="L262"/>
  <c r="L263"/>
  <c r="P317"/>
  <c r="L317"/>
  <c r="H317"/>
  <c r="R317"/>
  <c r="J317"/>
  <c r="R210"/>
  <c r="H210"/>
  <c r="J210"/>
  <c r="L181"/>
  <c r="H181"/>
  <c r="R181"/>
  <c r="P181"/>
  <c r="J91"/>
  <c r="H91"/>
  <c r="H93"/>
  <c r="L92"/>
  <c r="P91"/>
  <c r="R91"/>
  <c r="P92"/>
  <c r="L91"/>
  <c r="J92"/>
  <c r="R346"/>
  <c r="H346"/>
  <c r="P346"/>
  <c r="P347"/>
  <c r="AB347" s="1"/>
  <c r="AC347" s="1"/>
  <c r="R299"/>
  <c r="H299"/>
  <c r="J299"/>
  <c r="H249"/>
  <c r="R249"/>
  <c r="P249"/>
  <c r="L249"/>
  <c r="J249"/>
  <c r="R172"/>
  <c r="P172"/>
  <c r="L172"/>
  <c r="H172"/>
  <c r="J45"/>
  <c r="H45"/>
  <c r="P45"/>
  <c r="R45"/>
  <c r="L45"/>
  <c r="J46"/>
  <c r="H46"/>
  <c r="R13"/>
  <c r="H13"/>
  <c r="N13"/>
  <c r="J13"/>
  <c r="J38"/>
  <c r="H38"/>
  <c r="P38"/>
  <c r="R38"/>
  <c r="L38"/>
  <c r="P348"/>
  <c r="L348"/>
  <c r="J348"/>
  <c r="H348"/>
  <c r="P349"/>
  <c r="AB349" s="1"/>
  <c r="AC349" s="1"/>
  <c r="R348"/>
  <c r="J289"/>
  <c r="L288"/>
  <c r="H288"/>
  <c r="R288"/>
  <c r="P288"/>
  <c r="P289"/>
  <c r="R275"/>
  <c r="J275"/>
  <c r="H275"/>
  <c r="L237"/>
  <c r="J236"/>
  <c r="AB236" s="1"/>
  <c r="AC236" s="1"/>
  <c r="J237"/>
  <c r="P237"/>
  <c r="R236"/>
  <c r="R242"/>
  <c r="L242"/>
  <c r="P242"/>
  <c r="P243"/>
  <c r="AB243" s="1"/>
  <c r="AC243" s="1"/>
  <c r="R316"/>
  <c r="L316"/>
  <c r="J316"/>
  <c r="H316"/>
  <c r="P316"/>
  <c r="R231"/>
  <c r="H231"/>
  <c r="J231"/>
  <c r="J152"/>
  <c r="H152"/>
  <c r="P152"/>
  <c r="R152"/>
  <c r="L152"/>
  <c r="L176"/>
  <c r="J176"/>
  <c r="H176"/>
  <c r="R176"/>
  <c r="P176"/>
  <c r="AB167"/>
  <c r="AC167" s="1"/>
  <c r="H59"/>
  <c r="P60"/>
  <c r="R59"/>
  <c r="J60"/>
  <c r="H60"/>
  <c r="L59"/>
  <c r="L60"/>
  <c r="P59"/>
  <c r="J59"/>
  <c r="R34"/>
  <c r="P34"/>
  <c r="H34"/>
  <c r="J34"/>
  <c r="L34"/>
  <c r="L21"/>
  <c r="J21"/>
  <c r="H21"/>
  <c r="R21"/>
  <c r="P21"/>
  <c r="R36"/>
  <c r="L36"/>
  <c r="P36"/>
  <c r="H36"/>
  <c r="J36"/>
  <c r="L25"/>
  <c r="J25"/>
  <c r="H25"/>
  <c r="P25"/>
  <c r="P29"/>
  <c r="L29"/>
  <c r="R29"/>
  <c r="J29"/>
  <c r="H29"/>
  <c r="H226"/>
  <c r="R226"/>
  <c r="L226"/>
  <c r="P226"/>
  <c r="J226"/>
  <c r="L221"/>
  <c r="L220"/>
  <c r="R221"/>
  <c r="R220"/>
  <c r="P221"/>
  <c r="P220"/>
  <c r="J245"/>
  <c r="H244"/>
  <c r="P245"/>
  <c r="H245"/>
  <c r="R244"/>
  <c r="L244"/>
  <c r="J244"/>
  <c r="P244"/>
  <c r="L245"/>
  <c r="P308"/>
  <c r="P309"/>
  <c r="AB309" s="1"/>
  <c r="AC309" s="1"/>
  <c r="L308"/>
  <c r="R308"/>
  <c r="R227"/>
  <c r="P227"/>
  <c r="L227"/>
  <c r="H227"/>
  <c r="J227"/>
  <c r="L173"/>
  <c r="H173"/>
  <c r="R173"/>
  <c r="P173"/>
  <c r="H147"/>
  <c r="R147"/>
  <c r="L147"/>
  <c r="J147"/>
  <c r="P147"/>
  <c r="L184"/>
  <c r="J184"/>
  <c r="H184"/>
  <c r="R184"/>
  <c r="P184"/>
  <c r="P163"/>
  <c r="AB163" s="1"/>
  <c r="AC163" s="1"/>
  <c r="AB150"/>
  <c r="AC150" s="1"/>
  <c r="J88"/>
  <c r="H88"/>
  <c r="L87"/>
  <c r="J87"/>
  <c r="P88"/>
  <c r="R87"/>
  <c r="P87"/>
  <c r="L88"/>
  <c r="H87"/>
  <c r="R70"/>
  <c r="R69"/>
  <c r="L69"/>
  <c r="P69"/>
  <c r="J69"/>
  <c r="P70"/>
  <c r="AB70" s="1"/>
  <c r="AC70" s="1"/>
  <c r="L98"/>
  <c r="P97"/>
  <c r="J98"/>
  <c r="H98"/>
  <c r="L97"/>
  <c r="R97"/>
  <c r="H97"/>
  <c r="P98"/>
  <c r="J97"/>
  <c r="L113"/>
  <c r="J113"/>
  <c r="R113"/>
  <c r="P113"/>
  <c r="H113"/>
  <c r="P37"/>
  <c r="L37"/>
  <c r="J37"/>
  <c r="R37"/>
  <c r="H37"/>
  <c r="J7"/>
  <c r="L7"/>
  <c r="H7"/>
  <c r="P7"/>
  <c r="J24"/>
  <c r="R24"/>
  <c r="P24"/>
  <c r="L24"/>
  <c r="H24"/>
  <c r="P290"/>
  <c r="H290"/>
  <c r="R290"/>
  <c r="L291"/>
  <c r="L290"/>
  <c r="P291"/>
  <c r="J291"/>
  <c r="R183"/>
  <c r="P183"/>
  <c r="L183"/>
  <c r="H183"/>
  <c r="J183"/>
  <c r="H102"/>
  <c r="L101"/>
  <c r="J101"/>
  <c r="H101"/>
  <c r="R101"/>
  <c r="P101"/>
  <c r="P102"/>
  <c r="J102"/>
  <c r="L102"/>
  <c r="P351"/>
  <c r="L351"/>
  <c r="J351"/>
  <c r="H351"/>
  <c r="R351"/>
  <c r="J277"/>
  <c r="H277"/>
  <c r="R277"/>
  <c r="R254"/>
  <c r="H254"/>
  <c r="J254"/>
  <c r="J187"/>
  <c r="H187"/>
  <c r="P187"/>
  <c r="R187"/>
  <c r="L187"/>
  <c r="R145"/>
  <c r="L145"/>
  <c r="J145"/>
  <c r="H145"/>
  <c r="J95"/>
  <c r="H95"/>
  <c r="L96"/>
  <c r="P95"/>
  <c r="R95"/>
  <c r="P96"/>
  <c r="L95"/>
  <c r="H96"/>
  <c r="L239"/>
  <c r="J239"/>
  <c r="P238"/>
  <c r="P239"/>
  <c r="L238"/>
  <c r="R238"/>
  <c r="J238"/>
  <c r="R304"/>
  <c r="L305"/>
  <c r="L304"/>
  <c r="J304"/>
  <c r="P304"/>
  <c r="P305"/>
  <c r="R232"/>
  <c r="J232"/>
  <c r="AB232" s="1"/>
  <c r="AC232" s="1"/>
  <c r="P331"/>
  <c r="AB331" s="1"/>
  <c r="AC331" s="1"/>
  <c r="R330"/>
  <c r="H330"/>
  <c r="P330"/>
  <c r="L330"/>
  <c r="J208"/>
  <c r="R208"/>
  <c r="H208"/>
  <c r="R255"/>
  <c r="J255"/>
  <c r="H255"/>
  <c r="P306"/>
  <c r="L306"/>
  <c r="P307"/>
  <c r="AB307" s="1"/>
  <c r="AC307" s="1"/>
  <c r="R306"/>
  <c r="P185"/>
  <c r="L185"/>
  <c r="J185"/>
  <c r="H185"/>
  <c r="P151"/>
  <c r="L151"/>
  <c r="J151"/>
  <c r="R151"/>
  <c r="H151"/>
  <c r="H69"/>
  <c r="P67"/>
  <c r="L68"/>
  <c r="L67"/>
  <c r="J67"/>
  <c r="R67"/>
  <c r="H67"/>
  <c r="P68"/>
  <c r="J110"/>
  <c r="L109"/>
  <c r="J109"/>
  <c r="P110"/>
  <c r="H111"/>
  <c r="R109"/>
  <c r="L110"/>
  <c r="P109"/>
  <c r="R110"/>
  <c r="P320"/>
  <c r="L320"/>
  <c r="H320"/>
  <c r="P321"/>
  <c r="R320"/>
  <c r="L321"/>
  <c r="J320"/>
  <c r="R296"/>
  <c r="J296"/>
  <c r="H296"/>
  <c r="H222"/>
  <c r="P223"/>
  <c r="R222"/>
  <c r="J223"/>
  <c r="H223"/>
  <c r="L222"/>
  <c r="L223"/>
  <c r="P222"/>
  <c r="J222"/>
  <c r="J297"/>
  <c r="H297"/>
  <c r="R297"/>
  <c r="H248"/>
  <c r="R248"/>
  <c r="P248"/>
  <c r="L248"/>
  <c r="J248"/>
  <c r="P311"/>
  <c r="R310"/>
  <c r="L311"/>
  <c r="H310"/>
  <c r="J311"/>
  <c r="P310"/>
  <c r="L310"/>
  <c r="R217"/>
  <c r="P217"/>
  <c r="R216"/>
  <c r="P216"/>
  <c r="L217"/>
  <c r="J216"/>
  <c r="J217"/>
  <c r="L216"/>
  <c r="R175"/>
  <c r="P175"/>
  <c r="L175"/>
  <c r="H175"/>
  <c r="J175"/>
  <c r="H179"/>
  <c r="P179"/>
  <c r="J52"/>
  <c r="L51"/>
  <c r="J51"/>
  <c r="H51"/>
  <c r="P52"/>
  <c r="R51"/>
  <c r="P51"/>
  <c r="L52"/>
  <c r="H73"/>
  <c r="R74"/>
  <c r="P74"/>
  <c r="R73"/>
  <c r="H74"/>
  <c r="L73"/>
  <c r="P73"/>
  <c r="J73"/>
  <c r="L106"/>
  <c r="P105"/>
  <c r="J106"/>
  <c r="L105"/>
  <c r="R105"/>
  <c r="J105"/>
  <c r="P106"/>
  <c r="H107"/>
  <c r="P26"/>
  <c r="L26"/>
  <c r="J26"/>
  <c r="H26"/>
  <c r="H18"/>
  <c r="R18"/>
  <c r="J18"/>
  <c r="L18"/>
  <c r="P112"/>
  <c r="R111"/>
  <c r="L111"/>
  <c r="P111"/>
  <c r="L112"/>
  <c r="H22"/>
  <c r="P22"/>
  <c r="R22"/>
  <c r="L22"/>
  <c r="J22"/>
  <c r="R338"/>
  <c r="L338"/>
  <c r="H338"/>
  <c r="P338"/>
  <c r="P246"/>
  <c r="L247"/>
  <c r="J247"/>
  <c r="L246"/>
  <c r="P247"/>
  <c r="R246"/>
  <c r="H246"/>
  <c r="R282"/>
  <c r="P283"/>
  <c r="P282"/>
  <c r="J282"/>
  <c r="L283"/>
  <c r="L293"/>
  <c r="J293"/>
  <c r="H293"/>
  <c r="P293"/>
  <c r="J298"/>
  <c r="H298"/>
  <c r="R298"/>
  <c r="R314"/>
  <c r="H315"/>
  <c r="J314"/>
  <c r="H314"/>
  <c r="P315"/>
  <c r="P314"/>
  <c r="L314"/>
  <c r="J315"/>
  <c r="P271"/>
  <c r="L271"/>
  <c r="J271"/>
  <c r="H271"/>
  <c r="R233"/>
  <c r="J233"/>
  <c r="AB233" s="1"/>
  <c r="AC233" s="1"/>
  <c r="L315"/>
  <c r="R315"/>
  <c r="P178"/>
  <c r="L178"/>
  <c r="J178"/>
  <c r="H178"/>
  <c r="H174"/>
  <c r="L174"/>
  <c r="R174"/>
  <c r="P174"/>
  <c r="J174"/>
  <c r="P142"/>
  <c r="L142"/>
  <c r="R142"/>
  <c r="H142"/>
  <c r="R71"/>
  <c r="L72"/>
  <c r="P71"/>
  <c r="J72"/>
  <c r="H72"/>
  <c r="L71"/>
  <c r="H71"/>
  <c r="J71"/>
  <c r="P72"/>
  <c r="J65"/>
  <c r="H65"/>
  <c r="P66"/>
  <c r="P65"/>
  <c r="R65"/>
  <c r="L65"/>
  <c r="H66"/>
  <c r="L84"/>
  <c r="P83"/>
  <c r="P84"/>
  <c r="R83"/>
  <c r="J84"/>
  <c r="L83"/>
  <c r="H84"/>
  <c r="J83"/>
  <c r="H83"/>
  <c r="H85"/>
  <c r="R86"/>
  <c r="R85"/>
  <c r="P86"/>
  <c r="P85"/>
  <c r="J86"/>
  <c r="J85"/>
  <c r="H86"/>
  <c r="L86"/>
  <c r="L85"/>
  <c r="R39"/>
  <c r="P39"/>
  <c r="J39"/>
  <c r="L39"/>
  <c r="H39"/>
  <c r="H33"/>
  <c r="P33"/>
  <c r="R33"/>
  <c r="L33"/>
  <c r="J33"/>
  <c r="AB16"/>
  <c r="AC16" s="1"/>
  <c r="H27"/>
  <c r="L27"/>
  <c r="R27"/>
  <c r="P27"/>
  <c r="J27"/>
  <c r="R49"/>
  <c r="L50"/>
  <c r="P49"/>
  <c r="H50"/>
  <c r="L49"/>
  <c r="J49"/>
  <c r="H49"/>
  <c r="J50"/>
  <c r="J30"/>
  <c r="H30"/>
  <c r="R30"/>
  <c r="P30"/>
  <c r="L30"/>
  <c r="L32"/>
  <c r="J32"/>
  <c r="P32"/>
  <c r="R32"/>
  <c r="H32"/>
  <c r="J135"/>
  <c r="P135"/>
  <c r="L136"/>
  <c r="P136"/>
  <c r="J136"/>
  <c r="R135"/>
  <c r="L135"/>
  <c r="P186"/>
  <c r="L186"/>
  <c r="J186"/>
  <c r="H186"/>
  <c r="R186"/>
  <c r="J80"/>
  <c r="J79"/>
  <c r="H79"/>
  <c r="R79"/>
  <c r="L80"/>
  <c r="H81"/>
  <c r="P100"/>
  <c r="R99"/>
  <c r="H100"/>
  <c r="L99"/>
  <c r="J99"/>
  <c r="L100"/>
  <c r="H99"/>
  <c r="P99"/>
  <c r="F355"/>
  <c r="AC355" s="1"/>
  <c r="N6"/>
  <c r="J6"/>
  <c r="R6"/>
  <c r="H6"/>
  <c r="L35"/>
  <c r="J35"/>
  <c r="H35"/>
  <c r="R35"/>
  <c r="P35"/>
  <c r="H41"/>
  <c r="R41"/>
  <c r="L41"/>
  <c r="P41"/>
  <c r="J41"/>
  <c r="R123"/>
  <c r="L124"/>
  <c r="L123"/>
  <c r="P123"/>
  <c r="H123"/>
  <c r="P124"/>
  <c r="P341"/>
  <c r="R340"/>
  <c r="L341"/>
  <c r="L340"/>
  <c r="H340"/>
  <c r="P340"/>
  <c r="P219"/>
  <c r="P218"/>
  <c r="L219"/>
  <c r="L218"/>
  <c r="R219"/>
  <c r="R218"/>
  <c r="L82"/>
  <c r="L81"/>
  <c r="J82"/>
  <c r="R81"/>
  <c r="H274"/>
  <c r="R274"/>
  <c r="J274"/>
  <c r="H267"/>
  <c r="L266"/>
  <c r="P267"/>
  <c r="R266"/>
  <c r="P266"/>
  <c r="J266"/>
  <c r="J267"/>
  <c r="H266"/>
  <c r="L267"/>
  <c r="P284"/>
  <c r="P285"/>
  <c r="AB285" s="1"/>
  <c r="AC285" s="1"/>
  <c r="L284"/>
  <c r="R284"/>
  <c r="R177"/>
  <c r="P177"/>
  <c r="L177"/>
  <c r="J177"/>
  <c r="H177"/>
  <c r="L48"/>
  <c r="P47"/>
  <c r="J48"/>
  <c r="H48"/>
  <c r="L47"/>
  <c r="J47"/>
  <c r="R47"/>
  <c r="H47"/>
  <c r="P90"/>
  <c r="R89"/>
  <c r="L90"/>
  <c r="P89"/>
  <c r="J89"/>
  <c r="H90"/>
  <c r="L89"/>
  <c r="J90"/>
  <c r="H89"/>
  <c r="P324"/>
  <c r="L324"/>
  <c r="H324"/>
  <c r="R324"/>
  <c r="P325"/>
  <c r="L325"/>
  <c r="P335"/>
  <c r="AB335" s="1"/>
  <c r="AC335" s="1"/>
  <c r="R334"/>
  <c r="L334"/>
  <c r="H334"/>
  <c r="P334"/>
  <c r="R215"/>
  <c r="R214"/>
  <c r="L215"/>
  <c r="L214"/>
  <c r="P215"/>
  <c r="J214"/>
  <c r="P214"/>
  <c r="L265"/>
  <c r="J265"/>
  <c r="L264"/>
  <c r="J264"/>
  <c r="P264"/>
  <c r="P265"/>
  <c r="R264"/>
  <c r="R258"/>
  <c r="J258"/>
  <c r="AB258" s="1"/>
  <c r="AC258" s="1"/>
  <c r="P259"/>
  <c r="J259"/>
  <c r="L259"/>
  <c r="P241"/>
  <c r="AB241" s="1"/>
  <c r="AC241" s="1"/>
  <c r="L240"/>
  <c r="R240"/>
  <c r="P240"/>
  <c r="L270"/>
  <c r="R270"/>
  <c r="J270"/>
  <c r="H270"/>
  <c r="P270"/>
  <c r="J312"/>
  <c r="P313"/>
  <c r="R312"/>
  <c r="P312"/>
  <c r="L313"/>
  <c r="J313"/>
  <c r="L312"/>
  <c r="H312"/>
  <c r="R211"/>
  <c r="J211"/>
  <c r="H211"/>
  <c r="H253"/>
  <c r="R253"/>
  <c r="J253"/>
  <c r="J158"/>
  <c r="R158"/>
  <c r="P158"/>
  <c r="R189"/>
  <c r="P189"/>
  <c r="H189"/>
  <c r="R182"/>
  <c r="L182"/>
  <c r="P182"/>
  <c r="H182"/>
  <c r="R57"/>
  <c r="L58"/>
  <c r="J58"/>
  <c r="L57"/>
  <c r="J57"/>
  <c r="P58"/>
  <c r="J55"/>
  <c r="P56"/>
  <c r="J56"/>
  <c r="P55"/>
  <c r="L55"/>
  <c r="H57"/>
  <c r="R55"/>
  <c r="P94"/>
  <c r="L94"/>
  <c r="R94"/>
  <c r="P108"/>
  <c r="R107"/>
  <c r="L107"/>
  <c r="P107"/>
  <c r="J107"/>
  <c r="L108"/>
  <c r="H109"/>
  <c r="J12"/>
  <c r="L12"/>
  <c r="H12"/>
  <c r="R12"/>
  <c r="N12"/>
  <c r="R28"/>
  <c r="P28"/>
  <c r="J28"/>
  <c r="L28"/>
  <c r="H28"/>
  <c r="AB104"/>
  <c r="AC104" s="1"/>
  <c r="AB350" l="1"/>
  <c r="AC350" s="1"/>
  <c r="AB328"/>
  <c r="AC328" s="1"/>
  <c r="AB23"/>
  <c r="AC23" s="1"/>
  <c r="AB31"/>
  <c r="AC31" s="1"/>
  <c r="AB116"/>
  <c r="AC116" s="1"/>
  <c r="AB122"/>
  <c r="AC122" s="1"/>
  <c r="AB302"/>
  <c r="AC302" s="1"/>
  <c r="AB323"/>
  <c r="AC323" s="1"/>
  <c r="AB162"/>
  <c r="AC162" s="1"/>
  <c r="AB20"/>
  <c r="AC20" s="1"/>
  <c r="AB54"/>
  <c r="AC54" s="1"/>
  <c r="AB230"/>
  <c r="AC230" s="1"/>
  <c r="AB117"/>
  <c r="AC117" s="1"/>
  <c r="AB146"/>
  <c r="AC146" s="1"/>
  <c r="AB303"/>
  <c r="AC303" s="1"/>
  <c r="AB61"/>
  <c r="AC61" s="1"/>
  <c r="AB139"/>
  <c r="AC139" s="1"/>
  <c r="AB119"/>
  <c r="AC119" s="1"/>
  <c r="AB121"/>
  <c r="AC121" s="1"/>
  <c r="AB336"/>
  <c r="AC336" s="1"/>
  <c r="AB261"/>
  <c r="AC261" s="1"/>
  <c r="AB157"/>
  <c r="AC157" s="1"/>
  <c r="AB15"/>
  <c r="AC15" s="1"/>
  <c r="AB108"/>
  <c r="AC108" s="1"/>
  <c r="AB131"/>
  <c r="AC131" s="1"/>
  <c r="AB93"/>
  <c r="AC93" s="1"/>
  <c r="AB189"/>
  <c r="AC189" s="1"/>
  <c r="AB281"/>
  <c r="AC281" s="1"/>
  <c r="AB115"/>
  <c r="AC115" s="1"/>
  <c r="AB326"/>
  <c r="AC326" s="1"/>
  <c r="AB154"/>
  <c r="AC154" s="1"/>
  <c r="AB280"/>
  <c r="AC280" s="1"/>
  <c r="AB17"/>
  <c r="AC17" s="1"/>
  <c r="AB80"/>
  <c r="AC80" s="1"/>
  <c r="AB62"/>
  <c r="AC62" s="1"/>
  <c r="AB182"/>
  <c r="AC182" s="1"/>
  <c r="AB14"/>
  <c r="AC14" s="1"/>
  <c r="AB76"/>
  <c r="AC76" s="1"/>
  <c r="AB269"/>
  <c r="AC269" s="1"/>
  <c r="AB133"/>
  <c r="AC133" s="1"/>
  <c r="AB44"/>
  <c r="AC44" s="1"/>
  <c r="AB153"/>
  <c r="AC153" s="1"/>
  <c r="AB11"/>
  <c r="AC11" s="1"/>
  <c r="AB43"/>
  <c r="AC43" s="1"/>
  <c r="AB148"/>
  <c r="AC148" s="1"/>
  <c r="AB342"/>
  <c r="AC342" s="1"/>
  <c r="AB75"/>
  <c r="AC75" s="1"/>
  <c r="AB283"/>
  <c r="AC283" s="1"/>
  <c r="AB344"/>
  <c r="AC344" s="1"/>
  <c r="AB53"/>
  <c r="AC53" s="1"/>
  <c r="AB252"/>
  <c r="AC252" s="1"/>
  <c r="AB77"/>
  <c r="AC77" s="1"/>
  <c r="AB224"/>
  <c r="AC224" s="1"/>
  <c r="AB225"/>
  <c r="AC225" s="1"/>
  <c r="AB137"/>
  <c r="AC137" s="1"/>
  <c r="AB322"/>
  <c r="AC322" s="1"/>
  <c r="AB69"/>
  <c r="AC69" s="1"/>
  <c r="AB124"/>
  <c r="AC124" s="1"/>
  <c r="AB85"/>
  <c r="AC85" s="1"/>
  <c r="AB138"/>
  <c r="AC138" s="1"/>
  <c r="AB149"/>
  <c r="AC149" s="1"/>
  <c r="AB56"/>
  <c r="AC56" s="1"/>
  <c r="AB215"/>
  <c r="AC215" s="1"/>
  <c r="AB96"/>
  <c r="AC96" s="1"/>
  <c r="AB126"/>
  <c r="AC126" s="1"/>
  <c r="AB219"/>
  <c r="AC219" s="1"/>
  <c r="AB263"/>
  <c r="AC263" s="1"/>
  <c r="AB306"/>
  <c r="AC306" s="1"/>
  <c r="AB262"/>
  <c r="AC262" s="1"/>
  <c r="AB253"/>
  <c r="AC253" s="1"/>
  <c r="AB334"/>
  <c r="AC334" s="1"/>
  <c r="AB48"/>
  <c r="AC48" s="1"/>
  <c r="AB71"/>
  <c r="AC71" s="1"/>
  <c r="AB291"/>
  <c r="AC291" s="1"/>
  <c r="AB240"/>
  <c r="AC240" s="1"/>
  <c r="AB45"/>
  <c r="AC45" s="1"/>
  <c r="AB346"/>
  <c r="AC346" s="1"/>
  <c r="AB140"/>
  <c r="AC140" s="1"/>
  <c r="AB58"/>
  <c r="AC58" s="1"/>
  <c r="AB158"/>
  <c r="AC158" s="1"/>
  <c r="AB51"/>
  <c r="AC51" s="1"/>
  <c r="AB255"/>
  <c r="AC255" s="1"/>
  <c r="AB231"/>
  <c r="AC231" s="1"/>
  <c r="AB305"/>
  <c r="AC305" s="1"/>
  <c r="AB246"/>
  <c r="AC246" s="1"/>
  <c r="AB238"/>
  <c r="AC238" s="1"/>
  <c r="AB299"/>
  <c r="AC299" s="1"/>
  <c r="AB297"/>
  <c r="AC297" s="1"/>
  <c r="AB151"/>
  <c r="AC151" s="1"/>
  <c r="AB184"/>
  <c r="AC184" s="1"/>
  <c r="AB64"/>
  <c r="AC64" s="1"/>
  <c r="AB270"/>
  <c r="AC270" s="1"/>
  <c r="AB72"/>
  <c r="AC72" s="1"/>
  <c r="AB181"/>
  <c r="AC181" s="1"/>
  <c r="AB264"/>
  <c r="AC264" s="1"/>
  <c r="AB105"/>
  <c r="AC105" s="1"/>
  <c r="AB222"/>
  <c r="AC222" s="1"/>
  <c r="AB320"/>
  <c r="AC320" s="1"/>
  <c r="AB95"/>
  <c r="AC95" s="1"/>
  <c r="AB277"/>
  <c r="AC277" s="1"/>
  <c r="AB173"/>
  <c r="AC173" s="1"/>
  <c r="AB60"/>
  <c r="AC60" s="1"/>
  <c r="AB94"/>
  <c r="AC94" s="1"/>
  <c r="AB325"/>
  <c r="AC325" s="1"/>
  <c r="AB177"/>
  <c r="AC177" s="1"/>
  <c r="AB340"/>
  <c r="AC340" s="1"/>
  <c r="AB65"/>
  <c r="AC65" s="1"/>
  <c r="AB247"/>
  <c r="AC247" s="1"/>
  <c r="AB112"/>
  <c r="AC112" s="1"/>
  <c r="AB18"/>
  <c r="AC18" s="1"/>
  <c r="AB217"/>
  <c r="AC217" s="1"/>
  <c r="AB183"/>
  <c r="AC183" s="1"/>
  <c r="AB290"/>
  <c r="AC290" s="1"/>
  <c r="AB25"/>
  <c r="AC25" s="1"/>
  <c r="AB63"/>
  <c r="AC63" s="1"/>
  <c r="AB341"/>
  <c r="AC341" s="1"/>
  <c r="AB35"/>
  <c r="AC35" s="1"/>
  <c r="AB106"/>
  <c r="AC106" s="1"/>
  <c r="AB175"/>
  <c r="AC175" s="1"/>
  <c r="AB216"/>
  <c r="AC216" s="1"/>
  <c r="AB311"/>
  <c r="AC311" s="1"/>
  <c r="AB68"/>
  <c r="AC68" s="1"/>
  <c r="AB220"/>
  <c r="AC220" s="1"/>
  <c r="AB172"/>
  <c r="AC172" s="1"/>
  <c r="AB267"/>
  <c r="AC267" s="1"/>
  <c r="AB57"/>
  <c r="AC57" s="1"/>
  <c r="AB218"/>
  <c r="AC218" s="1"/>
  <c r="AB66"/>
  <c r="AC66" s="1"/>
  <c r="AB293"/>
  <c r="AC293" s="1"/>
  <c r="AB289"/>
  <c r="AC289" s="1"/>
  <c r="AB78"/>
  <c r="AC78" s="1"/>
  <c r="AB348"/>
  <c r="AC348" s="1"/>
  <c r="AB214"/>
  <c r="AC214" s="1"/>
  <c r="AB284"/>
  <c r="AC284" s="1"/>
  <c r="AB100"/>
  <c r="AC100" s="1"/>
  <c r="AB79"/>
  <c r="AC79" s="1"/>
  <c r="AB30"/>
  <c r="AC30" s="1"/>
  <c r="AB315"/>
  <c r="AC315" s="1"/>
  <c r="AB282"/>
  <c r="AC282" s="1"/>
  <c r="AB26"/>
  <c r="AC26" s="1"/>
  <c r="AB321"/>
  <c r="AC321" s="1"/>
  <c r="AB185"/>
  <c r="AC185" s="1"/>
  <c r="AB239"/>
  <c r="AC239" s="1"/>
  <c r="AB187"/>
  <c r="AC187" s="1"/>
  <c r="AB102"/>
  <c r="AC102" s="1"/>
  <c r="P355"/>
  <c r="R7"/>
  <c r="AB244"/>
  <c r="AC244" s="1"/>
  <c r="AB36"/>
  <c r="AC36" s="1"/>
  <c r="AB111"/>
  <c r="AC111" s="1"/>
  <c r="AB109"/>
  <c r="AC109" s="1"/>
  <c r="AB211"/>
  <c r="AC211" s="1"/>
  <c r="AB313"/>
  <c r="AC313" s="1"/>
  <c r="AB89"/>
  <c r="AC89" s="1"/>
  <c r="AB50"/>
  <c r="AC50" s="1"/>
  <c r="AB83"/>
  <c r="AC83" s="1"/>
  <c r="AB178"/>
  <c r="AC178" s="1"/>
  <c r="AB338"/>
  <c r="AC338" s="1"/>
  <c r="AB22"/>
  <c r="AC22" s="1"/>
  <c r="AB107"/>
  <c r="AC107" s="1"/>
  <c r="AB223"/>
  <c r="AC223" s="1"/>
  <c r="AB296"/>
  <c r="AC296" s="1"/>
  <c r="AB208"/>
  <c r="AC208" s="1"/>
  <c r="AB330"/>
  <c r="AC330" s="1"/>
  <c r="AB7"/>
  <c r="AC7" s="1"/>
  <c r="AB98"/>
  <c r="AC98" s="1"/>
  <c r="AB29"/>
  <c r="AC29" s="1"/>
  <c r="AB21"/>
  <c r="AC21" s="1"/>
  <c r="AB275"/>
  <c r="AC275" s="1"/>
  <c r="AB288"/>
  <c r="AC288" s="1"/>
  <c r="AB38"/>
  <c r="AC38" s="1"/>
  <c r="AB46"/>
  <c r="AC46" s="1"/>
  <c r="AB24"/>
  <c r="AC24" s="1"/>
  <c r="AB81"/>
  <c r="AC81" s="1"/>
  <c r="AB27"/>
  <c r="AC27" s="1"/>
  <c r="AB33"/>
  <c r="AC33" s="1"/>
  <c r="AB147"/>
  <c r="AC147" s="1"/>
  <c r="AB308"/>
  <c r="AC308" s="1"/>
  <c r="AB176"/>
  <c r="AC176" s="1"/>
  <c r="AB152"/>
  <c r="AC152" s="1"/>
  <c r="AB92"/>
  <c r="AC92" s="1"/>
  <c r="AB91"/>
  <c r="AC91" s="1"/>
  <c r="AB274"/>
  <c r="AC274" s="1"/>
  <c r="AB99"/>
  <c r="AC99" s="1"/>
  <c r="AB135"/>
  <c r="AC135" s="1"/>
  <c r="AB49"/>
  <c r="AC49" s="1"/>
  <c r="AB84"/>
  <c r="AC84" s="1"/>
  <c r="AB142"/>
  <c r="AC142" s="1"/>
  <c r="AB314"/>
  <c r="AC314" s="1"/>
  <c r="AB179"/>
  <c r="AC179" s="1"/>
  <c r="AB310"/>
  <c r="AC310" s="1"/>
  <c r="AB110"/>
  <c r="AC110" s="1"/>
  <c r="AB101"/>
  <c r="AC101" s="1"/>
  <c r="AB113"/>
  <c r="AC113" s="1"/>
  <c r="AB227"/>
  <c r="AC227" s="1"/>
  <c r="AB221"/>
  <c r="AC221" s="1"/>
  <c r="AB226"/>
  <c r="AC226" s="1"/>
  <c r="AB316"/>
  <c r="AC316" s="1"/>
  <c r="AB237"/>
  <c r="AC237" s="1"/>
  <c r="AB317"/>
  <c r="AC317" s="1"/>
  <c r="AB41"/>
  <c r="AC41" s="1"/>
  <c r="AB73"/>
  <c r="AC73" s="1"/>
  <c r="L355"/>
  <c r="N7"/>
  <c r="N355" s="1"/>
  <c r="F361" s="1"/>
  <c r="AB265"/>
  <c r="AC265" s="1"/>
  <c r="H355"/>
  <c r="F359" s="1"/>
  <c r="AB6"/>
  <c r="AC6" s="1"/>
  <c r="AB12"/>
  <c r="AC12" s="1"/>
  <c r="AB324"/>
  <c r="AC324" s="1"/>
  <c r="AB47"/>
  <c r="AC47" s="1"/>
  <c r="R355"/>
  <c r="F362" s="1"/>
  <c r="AB32"/>
  <c r="AC32" s="1"/>
  <c r="AB298"/>
  <c r="AC298" s="1"/>
  <c r="AB74"/>
  <c r="AC74" s="1"/>
  <c r="AB248"/>
  <c r="AC248" s="1"/>
  <c r="AB304"/>
  <c r="AC304" s="1"/>
  <c r="AB254"/>
  <c r="AC254" s="1"/>
  <c r="AB37"/>
  <c r="AC37" s="1"/>
  <c r="AB97"/>
  <c r="AC97" s="1"/>
  <c r="AB59"/>
  <c r="AC59" s="1"/>
  <c r="AB249"/>
  <c r="AC249" s="1"/>
  <c r="AB292"/>
  <c r="AC292" s="1"/>
  <c r="AB271"/>
  <c r="AC271" s="1"/>
  <c r="AB28"/>
  <c r="AC28" s="1"/>
  <c r="AB55"/>
  <c r="AC55" s="1"/>
  <c r="AB312"/>
  <c r="AC312" s="1"/>
  <c r="AB259"/>
  <c r="AC259" s="1"/>
  <c r="AB90"/>
  <c r="AC90" s="1"/>
  <c r="AB266"/>
  <c r="AC266" s="1"/>
  <c r="AB82"/>
  <c r="AC82" s="1"/>
  <c r="AB123"/>
  <c r="AC123" s="1"/>
  <c r="J355"/>
  <c r="F360" s="1"/>
  <c r="AB186"/>
  <c r="AC186" s="1"/>
  <c r="AB136"/>
  <c r="AC136" s="1"/>
  <c r="AB39"/>
  <c r="AC39" s="1"/>
  <c r="AB86"/>
  <c r="AC86" s="1"/>
  <c r="AB174"/>
  <c r="AC174" s="1"/>
  <c r="AB52"/>
  <c r="AC52" s="1"/>
  <c r="AB67"/>
  <c r="AC67" s="1"/>
  <c r="AB145"/>
  <c r="AC145" s="1"/>
  <c r="AB351"/>
  <c r="AC351" s="1"/>
  <c r="AB87"/>
  <c r="AC87" s="1"/>
  <c r="AB88"/>
  <c r="AC88" s="1"/>
  <c r="AB245"/>
  <c r="AC245" s="1"/>
  <c r="AB34"/>
  <c r="AC34" s="1"/>
  <c r="AB242"/>
  <c r="AC242" s="1"/>
  <c r="AB13"/>
  <c r="AC13" s="1"/>
  <c r="AB210"/>
  <c r="AC210" s="1"/>
  <c r="F363" l="1"/>
  <c r="F364" s="1"/>
</calcChain>
</file>

<file path=xl/sharedStrings.xml><?xml version="1.0" encoding="utf-8"?>
<sst xmlns="http://schemas.openxmlformats.org/spreadsheetml/2006/main" count="911" uniqueCount="368">
  <si>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</si>
  <si>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</si>
  <si>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</si>
  <si>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</si>
  <si>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</si>
  <si>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</si>
  <si>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</si>
  <si>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</si>
  <si>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</si>
  <si>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</si>
  <si>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</si>
  <si>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</si>
  <si>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</si>
  <si>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</si>
  <si>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</si>
  <si>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</si>
  <si>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</si>
  <si>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</si>
  <si>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</si>
  <si>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</si>
  <si>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</si>
  <si>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</si>
  <si>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</si>
  <si>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</si>
  <si>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</si>
  <si>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</si>
  <si>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</si>
  <si>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</si>
  <si>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</si>
  <si>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</si>
  <si>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</si>
  <si>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</si>
  <si>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</si>
  <si>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</si>
  <si>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</si>
  <si>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</si>
  <si>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</si>
  <si>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</si>
  <si>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</si>
  <si>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</si>
  <si>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</si>
  <si>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</si>
  <si>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</si>
  <si>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</si>
  <si>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</si>
  <si>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</si>
  <si>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</si>
  <si>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</si>
  <si>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</si>
  <si>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</si>
  <si>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</si>
  <si>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</si>
  <si>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</si>
  <si>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</si>
  <si>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</si>
  <si>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</si>
  <si>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</si>
  <si>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</si>
  <si>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</si>
  <si>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</si>
  <si>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</si>
  <si>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</si>
  <si>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</si>
  <si>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</si>
  <si>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</si>
  <si>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</si>
  <si>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</si>
  <si>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</si>
  <si>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</si>
  <si>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</si>
  <si>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</si>
  <si>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</si>
  <si>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</si>
  <si>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</si>
  <si>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</si>
  <si>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</si>
  <si>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</si>
  <si>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</si>
  <si>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</si>
  <si>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</si>
  <si>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</si>
  <si>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</si>
  <si>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</si>
  <si>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</si>
  <si>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</si>
  <si>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</si>
  <si>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</si>
  <si>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</si>
  <si>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</si>
  <si>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</si>
  <si>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</si>
  <si>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</si>
  <si>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</si>
  <si>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</si>
  <si>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</si>
  <si>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</si>
  <si>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</si>
  <si>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</si>
  <si>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</si>
  <si>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</si>
  <si>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</si>
  <si>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</si>
  <si>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</si>
  <si>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</si>
  <si>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</si>
  <si>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</si>
  <si>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</si>
  <si>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</si>
  <si>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</si>
  <si>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</si>
  <si>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</si>
  <si>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</si>
  <si>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</si>
  <si>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</si>
  <si>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</si>
  <si>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</si>
  <si>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</si>
  <si>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</si>
  <si>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</si>
  <si>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</si>
  <si>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</si>
  <si>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</si>
  <si>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</si>
  <si>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</si>
  <si>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</si>
  <si>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</si>
  <si>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</si>
  <si>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</si>
  <si>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</si>
  <si>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</si>
  <si>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</si>
  <si>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</si>
  <si>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</si>
  <si>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</si>
  <si>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</si>
  <si>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</si>
  <si>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</si>
  <si>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</si>
  <si>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</si>
  <si>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</si>
  <si>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</si>
  <si>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</si>
  <si>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</si>
  <si>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</si>
  <si>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</si>
  <si>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</si>
  <si>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</si>
  <si>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</si>
  <si>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</si>
  <si>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</si>
  <si>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</si>
  <si>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</si>
  <si>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</si>
  <si>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</si>
  <si>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</si>
  <si>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</si>
  <si>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</si>
  <si>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</si>
  <si>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</si>
  <si>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</si>
  <si>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</si>
  <si>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</si>
  <si>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</si>
  <si>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</si>
  <si>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</si>
  <si>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</si>
  <si>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</si>
  <si>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</si>
  <si>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</si>
  <si>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</si>
  <si>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</si>
  <si>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</si>
  <si>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</si>
  <si>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</si>
  <si>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</si>
  <si>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</si>
  <si>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</si>
  <si>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</si>
  <si>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</si>
  <si>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</si>
  <si>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</si>
  <si>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</si>
  <si>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</si>
  <si>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</si>
  <si>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</si>
  <si>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</si>
  <si>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</si>
  <si>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</si>
  <si>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</si>
  <si>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</si>
  <si>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</si>
  <si>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</si>
  <si>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</si>
  <si>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</si>
  <si>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</si>
  <si>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</si>
  <si>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</si>
  <si>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</si>
  <si>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</si>
  <si>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</si>
  <si>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</si>
  <si>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</si>
  <si>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</si>
  <si>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</si>
  <si>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</si>
  <si>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</si>
  <si>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</si>
  <si>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</si>
  <si>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</si>
  <si>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</si>
  <si>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</si>
  <si>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</si>
  <si>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</si>
  <si>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</si>
  <si>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</si>
  <si>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</si>
  <si>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</si>
  <si>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</si>
  <si>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</si>
  <si>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</si>
  <si>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</si>
  <si>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</si>
  <si>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</si>
  <si>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</si>
  <si>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</si>
  <si>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</si>
  <si>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</si>
  <si>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</si>
  <si>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</si>
  <si>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</si>
  <si>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</si>
  <si>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</si>
  <si>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</si>
  <si>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</si>
  <si>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</si>
  <si>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</si>
  <si>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</si>
  <si>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</si>
  <si>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</si>
  <si>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</si>
  <si>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</si>
  <si>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</si>
  <si>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</si>
  <si>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</si>
  <si>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</si>
  <si>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</si>
  <si>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</si>
  <si>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</si>
  <si>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</si>
  <si>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</si>
  <si>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</si>
  <si>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</si>
  <si>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</si>
  <si>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</si>
  <si>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</si>
  <si>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</si>
  <si>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</si>
  <si>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</si>
  <si>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</si>
  <si>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</si>
  <si>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</si>
  <si>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</si>
  <si>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</si>
  <si>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</si>
  <si>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</si>
  <si>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</si>
  <si>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</si>
  <si>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</si>
  <si>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</si>
  <si>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</si>
  <si>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</si>
  <si>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</si>
  <si>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</si>
  <si>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</si>
  <si>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</si>
  <si>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</si>
  <si>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</si>
  <si>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</si>
  <si>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</si>
  <si>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</si>
  <si>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</si>
  <si>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</si>
  <si>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</si>
  <si>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</si>
  <si>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</si>
  <si>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</si>
  <si>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</si>
  <si>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</si>
  <si>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</si>
  <si>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</si>
  <si>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</si>
  <si>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</si>
  <si>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</si>
  <si>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</si>
  <si>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</si>
  <si>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</si>
  <si>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</si>
  <si>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</si>
  <si>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</si>
  <si>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</si>
  <si>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</si>
  <si>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</si>
  <si>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</si>
  <si>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</si>
  <si>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</si>
  <si>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</si>
  <si>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</si>
  <si>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</si>
  <si>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</si>
  <si>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</si>
  <si>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</si>
  <si>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</si>
  <si>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</si>
  <si>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</si>
  <si>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</si>
  <si>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</si>
  <si>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</si>
  <si>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</si>
  <si>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</si>
  <si>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</si>
  <si>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</si>
  <si>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</si>
  <si>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</si>
  <si>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</si>
  <si>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</si>
  <si>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</si>
  <si>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</si>
  <si>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</si>
  <si>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</si>
  <si>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</si>
  <si>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</si>
  <si>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</si>
  <si>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</si>
  <si>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</si>
  <si>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</si>
  <si>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</si>
  <si>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</si>
  <si>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</si>
  <si>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</si>
  <si>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</si>
  <si>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</si>
  <si>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</si>
  <si>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</si>
  <si>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</si>
  <si>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</si>
  <si>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</si>
  <si>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</si>
  <si>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</si>
  <si>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</si>
  <si>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</si>
  <si>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</si>
  <si>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</si>
  <si>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</si>
  <si>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</si>
  <si>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</si>
  <si>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</si>
  <si>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</si>
  <si>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</si>
  <si>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</si>
  <si>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</si>
  <si>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4th Milestone 1st March'23 to 31st August'23</t>
  </si>
  <si>
    <t>Upto August'23</t>
  </si>
  <si>
    <t>For September'23</t>
  </si>
  <si>
    <t>Balance</t>
  </si>
  <si>
    <t>Cumulative Achieve</t>
  </si>
  <si>
    <t>Upto  November'23</t>
  </si>
  <si>
    <t>For December'23</t>
  </si>
  <si>
    <t>Progress Percentage as on 31.01.2024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</si>
</sst>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>
      <alignment vertical="center"/>
    </xf>
  </cellStyleXfs>
  <cellXfs count="149">
    <xf numFmtId="0" fontId="0" fillId="0" borderId="0" xfId="0"/>
    <xf numFmtId="0" fontId="2" fillId="2" borderId="0" xfId="3" applyFill="1" applyAlignment="1">
      <alignment horizontal="center" vertical="center"/>
    </xf>
    <xf numFmtId="0" fontId="2" fillId="2" borderId="0" xfId="3" applyFill="1" applyAlignment="1">
      <alignment vertical="center"/>
    </xf>
    <xf numFmtId="0" fontId="3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2" fillId="2" borderId="0" xfId="3" applyFill="1"/>
    <xf numFmtId="0" fontId="3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vertical="center" wrapText="1"/>
    </xf>
    <xf numFmtId="164" fontId="3" fillId="2" borderId="0" xfId="4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164" fontId="2" fillId="2" borderId="0" xfId="1" applyFill="1" applyAlignment="1">
      <alignment vertical="center"/>
    </xf>
    <xf numFmtId="0" fontId="6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164" fontId="3" fillId="2" borderId="2" xfId="4" applyFont="1" applyFill="1" applyBorder="1" applyAlignment="1">
      <alignment horizontal="center" vertical="center"/>
    </xf>
    <xf numFmtId="0" fontId="3" fillId="2" borderId="2" xfId="3" applyFont="1" applyFill="1" applyBorder="1" applyAlignment="1">
      <alignment vertical="center" wrapText="1"/>
    </xf>
    <xf numFmtId="0" fontId="3" fillId="2" borderId="2" xfId="3" applyFont="1" applyFill="1" applyBorder="1" applyAlignment="1">
      <alignment vertical="center"/>
    </xf>
    <xf numFmtId="164" fontId="3" fillId="2" borderId="2" xfId="4" applyFont="1" applyFill="1" applyBorder="1" applyAlignment="1">
      <alignment vertical="center"/>
    </xf>
    <xf numFmtId="0" fontId="6" fillId="2" borderId="2" xfId="3" applyFont="1" applyFill="1" applyBorder="1" applyAlignment="1">
      <alignment vertical="center" wrapText="1"/>
    </xf>
    <xf numFmtId="0" fontId="6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3" fillId="2" borderId="2" xfId="3" applyNumberFormat="1" applyFont="1" applyFill="1" applyBorder="1" applyAlignment="1">
      <alignment vertical="center"/>
    </xf>
    <xf numFmtId="164" fontId="3" fillId="2" borderId="2" xfId="3" applyNumberFormat="1" applyFont="1" applyFill="1" applyBorder="1" applyAlignment="1">
      <alignment vertical="center"/>
    </xf>
    <xf numFmtId="9" fontId="3" fillId="2" borderId="2" xfId="3" applyNumberFormat="1" applyFont="1" applyFill="1" applyBorder="1" applyAlignment="1">
      <alignment vertical="center" wrapText="1"/>
    </xf>
    <xf numFmtId="9" fontId="3" fillId="2" borderId="2" xfId="4" applyNumberFormat="1" applyFont="1" applyFill="1" applyBorder="1" applyAlignment="1">
      <alignment vertical="center"/>
    </xf>
    <xf numFmtId="9" fontId="3" fillId="2" borderId="2" xfId="2" applyFont="1" applyFill="1" applyBorder="1" applyAlignment="1">
      <alignment vertical="center"/>
    </xf>
    <xf numFmtId="165" fontId="3" fillId="2" borderId="2" xfId="2" applyNumberFormat="1" applyFont="1" applyFill="1" applyBorder="1" applyAlignment="1">
      <alignment vertical="center"/>
    </xf>
    <xf numFmtId="9" fontId="3" fillId="2" borderId="2" xfId="2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vertical="center"/>
    </xf>
    <xf numFmtId="9" fontId="3" fillId="2" borderId="2" xfId="3" applyNumberFormat="1" applyFont="1" applyFill="1" applyBorder="1" applyAlignment="1">
      <alignment horizontal="center" vertical="center"/>
    </xf>
    <xf numFmtId="165" fontId="3" fillId="2" borderId="2" xfId="3" applyNumberFormat="1" applyFont="1" applyFill="1" applyBorder="1" applyAlignment="1">
      <alignment horizontal="center" vertical="center"/>
    </xf>
    <xf numFmtId="165" fontId="3" fillId="2" borderId="2" xfId="3" applyNumberFormat="1" applyFont="1" applyFill="1" applyBorder="1" applyAlignment="1">
      <alignment vertical="center"/>
    </xf>
    <xf numFmtId="9" fontId="8" fillId="2" borderId="0" xfId="2" applyFont="1" applyFill="1" applyAlignment="1">
      <alignment horizontal="center" vertical="center"/>
    </xf>
    <xf numFmtId="9" fontId="9" fillId="2" borderId="0" xfId="2" applyFont="1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9" fillId="2" borderId="0" xfId="2" applyFont="1" applyFill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2" borderId="0" xfId="3" applyNumberFormat="1" applyFill="1" applyAlignment="1">
      <alignment vertical="center"/>
    </xf>
    <xf numFmtId="164" fontId="2" fillId="2" borderId="0" xfId="3" applyNumberFormat="1" applyFill="1" applyAlignment="1">
      <alignment vertical="center"/>
    </xf>
    <xf numFmtId="9" fontId="3" fillId="2" borderId="0" xfId="3" applyNumberFormat="1" applyFont="1" applyFill="1" applyAlignment="1">
      <alignment vertical="center"/>
    </xf>
    <xf numFmtId="164" fontId="3" fillId="2" borderId="0" xfId="3" applyNumberFormat="1" applyFont="1" applyFill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66" fontId="3" fillId="2" borderId="2" xfId="3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10" fontId="3" fillId="2" borderId="2" xfId="2" applyNumberFormat="1" applyFont="1" applyFill="1" applyBorder="1" applyAlignment="1">
      <alignment vertical="center"/>
    </xf>
    <xf numFmtId="0" fontId="6" fillId="2" borderId="0" xfId="3" applyFont="1" applyFill="1" applyAlignment="1">
      <alignment horizontal="left" vertical="center" wrapText="1"/>
    </xf>
    <xf numFmtId="0" fontId="9" fillId="2" borderId="5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/>
    </xf>
    <xf numFmtId="164" fontId="6" fillId="2" borderId="7" xfId="4" applyFont="1" applyFill="1" applyBorder="1" applyAlignment="1">
      <alignment horizontal="center" vertical="center"/>
    </xf>
    <xf numFmtId="0" fontId="2" fillId="2" borderId="8" xfId="3" applyFill="1" applyBorder="1" applyAlignment="1">
      <alignment horizontal="center" vertical="center"/>
    </xf>
    <xf numFmtId="167" fontId="3" fillId="2" borderId="9" xfId="4" applyNumberFormat="1" applyFont="1" applyFill="1" applyBorder="1" applyAlignment="1">
      <alignment vertical="center"/>
    </xf>
    <xf numFmtId="164" fontId="10" fillId="2" borderId="0" xfId="3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164" fontId="6" fillId="2" borderId="9" xfId="4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10" xfId="3" applyFill="1" applyBorder="1" applyAlignment="1">
      <alignment horizontal="center" vertical="center"/>
    </xf>
    <xf numFmtId="0" fontId="6" fillId="2" borderId="0" xfId="3" applyFont="1" applyFill="1" applyAlignment="1">
      <alignment vertical="center" wrapText="1"/>
    </xf>
    <xf numFmtId="167" fontId="3" fillId="2" borderId="0" xfId="4" applyNumberFormat="1" applyFont="1" applyFill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3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3" applyNumberFormat="1" applyFont="1" applyFill="1" applyAlignment="1">
      <alignment horizontal="center" vertical="center"/>
    </xf>
    <xf numFmtId="164" fontId="3" fillId="2" borderId="0" xfId="1" applyFont="1" applyFill="1" applyBorder="1" applyAlignment="1">
      <alignment horizontal="center" vertical="center"/>
    </xf>
    <xf numFmtId="9" fontId="6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9" fontId="6" fillId="2" borderId="0" xfId="2" applyFont="1" applyFill="1" applyAlignment="1">
      <alignment vertical="center" wrapText="1"/>
    </xf>
    <xf numFmtId="164" fontId="2" fillId="2" borderId="0" xfId="1" applyFill="1"/>
    <xf numFmtId="9" fontId="2" fillId="2" borderId="0" xfId="2" applyFill="1"/>
    <xf numFmtId="0" fontId="9" fillId="3" borderId="2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/>
    </xf>
    <xf numFmtId="164" fontId="6" fillId="3" borderId="2" xfId="4" applyFont="1" applyFill="1" applyBorder="1" applyAlignment="1">
      <alignment horizontal="center" vertical="center"/>
    </xf>
    <xf numFmtId="0" fontId="2" fillId="6" borderId="0" xfId="3" applyFill="1" applyAlignment="1">
      <alignment horizontal="center" vertical="center"/>
    </xf>
    <xf numFmtId="0" fontId="6" fillId="6" borderId="2" xfId="3" applyFont="1" applyFill="1" applyBorder="1" applyAlignment="1">
      <alignment horizontal="center" vertical="center"/>
    </xf>
    <xf numFmtId="0" fontId="6" fillId="6" borderId="2" xfId="3" applyFont="1" applyFill="1" applyBorder="1" applyAlignment="1">
      <alignment vertical="center" wrapText="1"/>
    </xf>
    <xf numFmtId="0" fontId="6" fillId="6" borderId="2" xfId="3" applyFont="1" applyFill="1" applyBorder="1" applyAlignment="1">
      <alignment vertical="center"/>
    </xf>
    <xf numFmtId="164" fontId="3" fillId="6" borderId="2" xfId="4" applyFont="1" applyFill="1" applyBorder="1" applyAlignment="1">
      <alignment vertical="center"/>
    </xf>
    <xf numFmtId="164" fontId="3" fillId="6" borderId="2" xfId="4" applyFont="1" applyFill="1" applyBorder="1" applyAlignment="1">
      <alignment horizontal="center" vertical="center"/>
    </xf>
    <xf numFmtId="9" fontId="3" fillId="6" borderId="2" xfId="2" applyFont="1" applyFill="1" applyBorder="1" applyAlignment="1">
      <alignment vertical="center"/>
    </xf>
    <xf numFmtId="164" fontId="3" fillId="6" borderId="2" xfId="1" applyFont="1" applyFill="1" applyBorder="1" applyAlignment="1">
      <alignment vertical="center"/>
    </xf>
    <xf numFmtId="9" fontId="3" fillId="6" borderId="0" xfId="2" applyFont="1" applyFill="1" applyBorder="1" applyAlignment="1">
      <alignment vertical="center"/>
    </xf>
    <xf numFmtId="0" fontId="2" fillId="6" borderId="0" xfId="3" applyFill="1" applyAlignment="1">
      <alignment vertical="center"/>
    </xf>
    <xf numFmtId="164" fontId="2" fillId="6" borderId="0" xfId="1" applyFill="1" applyAlignment="1">
      <alignment vertical="center"/>
    </xf>
    <xf numFmtId="9" fontId="2" fillId="6" borderId="0" xfId="2" applyFill="1" applyAlignment="1">
      <alignment vertical="center"/>
    </xf>
    <xf numFmtId="9" fontId="3" fillId="6" borderId="2" xfId="4" applyNumberFormat="1" applyFont="1" applyFill="1" applyBorder="1" applyAlignment="1">
      <alignment vertical="center"/>
    </xf>
    <xf numFmtId="9" fontId="2" fillId="6" borderId="0" xfId="3" applyNumberFormat="1" applyFill="1" applyAlignment="1">
      <alignment vertical="center"/>
    </xf>
    <xf numFmtId="164" fontId="2" fillId="6" borderId="0" xfId="3" applyNumberFormat="1" applyFill="1" applyAlignment="1">
      <alignment vertical="center"/>
    </xf>
    <xf numFmtId="0" fontId="3" fillId="6" borderId="2" xfId="3" applyFont="1" applyFill="1" applyBorder="1" applyAlignment="1">
      <alignment horizontal="center" vertical="center"/>
    </xf>
    <xf numFmtId="0" fontId="2" fillId="5" borderId="0" xfId="3" applyFill="1" applyAlignment="1">
      <alignment horizontal="center" vertical="center"/>
    </xf>
    <xf numFmtId="0" fontId="3" fillId="5" borderId="2" xfId="3" applyFont="1" applyFill="1" applyBorder="1" applyAlignment="1">
      <alignment horizontal="center" vertical="center"/>
    </xf>
    <xf numFmtId="0" fontId="6" fillId="5" borderId="2" xfId="3" applyFont="1" applyFill="1" applyBorder="1" applyAlignment="1">
      <alignment vertical="center" wrapText="1"/>
    </xf>
    <xf numFmtId="0" fontId="6" fillId="5" borderId="2" xfId="3" applyFont="1" applyFill="1" applyBorder="1" applyAlignment="1">
      <alignment vertical="center"/>
    </xf>
    <xf numFmtId="164" fontId="3" fillId="5" borderId="2" xfId="4" applyFont="1" applyFill="1" applyBorder="1" applyAlignment="1">
      <alignment vertical="center"/>
    </xf>
    <xf numFmtId="9" fontId="3" fillId="5" borderId="2" xfId="4" applyNumberFormat="1" applyFont="1" applyFill="1" applyBorder="1" applyAlignment="1">
      <alignment vertical="center"/>
    </xf>
    <xf numFmtId="164" fontId="3" fillId="5" borderId="2" xfId="4" applyFont="1" applyFill="1" applyBorder="1" applyAlignment="1">
      <alignment horizontal="center" vertical="center"/>
    </xf>
    <xf numFmtId="9" fontId="3" fillId="5" borderId="2" xfId="2" applyFont="1" applyFill="1" applyBorder="1" applyAlignment="1">
      <alignment vertical="center"/>
    </xf>
    <xf numFmtId="164" fontId="3" fillId="5" borderId="2" xfId="1" applyFont="1" applyFill="1" applyBorder="1" applyAlignment="1">
      <alignment vertical="center"/>
    </xf>
    <xf numFmtId="9" fontId="3" fillId="5" borderId="0" xfId="2" applyFont="1" applyFill="1" applyBorder="1" applyAlignment="1">
      <alignment vertical="center"/>
    </xf>
    <xf numFmtId="9" fontId="2" fillId="5" borderId="0" xfId="3" applyNumberFormat="1" applyFill="1" applyAlignment="1">
      <alignment vertical="center"/>
    </xf>
    <xf numFmtId="164" fontId="2" fillId="5" borderId="0" xfId="1" applyFill="1" applyAlignment="1">
      <alignment vertical="center"/>
    </xf>
    <xf numFmtId="164" fontId="2" fillId="5" borderId="0" xfId="3" applyNumberFormat="1" applyFill="1" applyAlignment="1">
      <alignment vertical="center"/>
    </xf>
    <xf numFmtId="9" fontId="2" fillId="5" borderId="0" xfId="2" applyFill="1" applyAlignment="1">
      <alignment vertical="center"/>
    </xf>
    <xf numFmtId="0" fontId="2" fillId="5" borderId="0" xfId="3" applyFill="1" applyAlignment="1">
      <alignment vertical="center"/>
    </xf>
    <xf numFmtId="0" fontId="7" fillId="5" borderId="2" xfId="3" applyFont="1" applyFill="1" applyBorder="1" applyAlignment="1">
      <alignment vertical="center" wrapText="1"/>
    </xf>
    <xf numFmtId="0" fontId="3" fillId="5" borderId="2" xfId="3" applyFont="1" applyFill="1" applyBorder="1" applyAlignment="1">
      <alignment vertical="center"/>
    </xf>
    <xf numFmtId="0" fontId="3" fillId="5" borderId="0" xfId="3" applyFont="1" applyFill="1" applyAlignment="1">
      <alignment horizontal="center" vertical="center"/>
    </xf>
    <xf numFmtId="0" fontId="2" fillId="7" borderId="0" xfId="3" applyFill="1" applyAlignment="1">
      <alignment horizontal="center" vertical="center"/>
    </xf>
    <xf numFmtId="0" fontId="3" fillId="7" borderId="2" xfId="3" applyFont="1" applyFill="1" applyBorder="1" applyAlignment="1">
      <alignment horizontal="center" vertical="center"/>
    </xf>
    <xf numFmtId="164" fontId="6" fillId="7" borderId="2" xfId="4" applyFont="1" applyFill="1" applyBorder="1" applyAlignment="1">
      <alignment vertical="center"/>
    </xf>
    <xf numFmtId="0" fontId="3" fillId="7" borderId="2" xfId="3" applyFont="1" applyFill="1" applyBorder="1" applyAlignment="1">
      <alignment vertical="center"/>
    </xf>
    <xf numFmtId="167" fontId="6" fillId="7" borderId="2" xfId="4" applyNumberFormat="1" applyFont="1" applyFill="1" applyBorder="1" applyAlignment="1">
      <alignment vertical="center"/>
    </xf>
    <xf numFmtId="9" fontId="6" fillId="7" borderId="2" xfId="2" applyFont="1" applyFill="1" applyBorder="1" applyAlignment="1">
      <alignment vertical="center"/>
    </xf>
    <xf numFmtId="9" fontId="9" fillId="7" borderId="0" xfId="2" applyFont="1" applyFill="1" applyBorder="1" applyAlignment="1">
      <alignment vertical="center"/>
    </xf>
    <xf numFmtId="9" fontId="2" fillId="7" borderId="0" xfId="3" applyNumberFormat="1" applyFill="1" applyAlignment="1">
      <alignment vertical="center"/>
    </xf>
    <xf numFmtId="164" fontId="2" fillId="7" borderId="0" xfId="3" applyNumberFormat="1" applyFill="1" applyAlignment="1">
      <alignment vertical="center"/>
    </xf>
    <xf numFmtId="9" fontId="2" fillId="7" borderId="0" xfId="2" applyFill="1" applyAlignment="1">
      <alignment vertical="center"/>
    </xf>
    <xf numFmtId="0" fontId="2" fillId="7" borderId="0" xfId="3" applyFill="1" applyAlignment="1">
      <alignment vertical="center"/>
    </xf>
    <xf numFmtId="0" fontId="6" fillId="7" borderId="2" xfId="3" applyFont="1" applyFill="1" applyBorder="1" applyAlignment="1">
      <alignment horizontal="center" vertical="center" wrapText="1"/>
    </xf>
    <xf numFmtId="0" fontId="7" fillId="8" borderId="11" xfId="3" applyFont="1" applyFill="1" applyBorder="1" applyAlignment="1">
      <alignment vertical="center" wrapText="1"/>
    </xf>
    <xf numFmtId="0" fontId="11" fillId="8" borderId="11" xfId="3" applyFont="1" applyFill="1" applyBorder="1" applyAlignment="1">
      <alignment vertical="center"/>
    </xf>
    <xf numFmtId="10" fontId="7" fillId="8" borderId="12" xfId="2" applyNumberFormat="1" applyFont="1" applyFill="1" applyBorder="1" applyAlignment="1">
      <alignment vertical="center"/>
    </xf>
    <xf numFmtId="0" fontId="9" fillId="2" borderId="0" xfId="3" applyFont="1" applyFill="1" applyAlignment="1">
      <alignment horizontal="center" vertical="center"/>
    </xf>
    <xf numFmtId="0" fontId="1" fillId="2" borderId="0" xfId="3" applyFont="1" applyFill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164" fontId="6" fillId="4" borderId="3" xfId="4" applyFont="1" applyFill="1" applyBorder="1" applyAlignment="1">
      <alignment horizontal="center" vertical="center" wrapText="1"/>
    </xf>
    <xf numFmtId="164" fontId="6" fillId="4" borderId="4" xfId="4" applyFont="1" applyFill="1" applyBorder="1" applyAlignment="1">
      <alignment horizontal="center" vertical="center" wrapText="1"/>
    </xf>
    <xf numFmtId="164" fontId="6" fillId="4" borderId="2" xfId="4" applyFont="1" applyFill="1" applyBorder="1" applyAlignment="1">
      <alignment horizontal="center" vertical="center" wrapText="1"/>
    </xf>
    <xf numFmtId="164" fontId="6" fillId="5" borderId="3" xfId="4" applyFont="1" applyFill="1" applyBorder="1" applyAlignment="1">
      <alignment horizontal="center" vertical="center" wrapText="1"/>
    </xf>
    <xf numFmtId="164" fontId="6" fillId="5" borderId="4" xfId="4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left" vertical="center" wrapText="1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75"/>
  <sheetViews>
    <sheetView showZeros="0" tabSelected="1" view="pageBreakPreview" zoomScale="93" zoomScaleNormal="93" zoomScaleSheetLayoutView="93" workbookViewId="0">
      <pane xSplit="6" ySplit="3" topLeftCell="G4" activePane="bottomRight" state="frozen"/>
      <selection pane="topRight"/>
      <selection pane="bottomLeft"/>
      <selection pane="bottomRight" activeCell="C364" sqref="C364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1.7109375" style="2" hidden="1" customWidth="1"/>
    <col min="22" max="22" width="15" style="2" hidden="1" customWidth="1"/>
    <col min="23" max="24" width="9.140625" style="2" hidden="1" customWidth="1"/>
    <col min="25" max="27" width="9.140625" style="2" customWidth="1"/>
    <col min="28" max="28" width="15.28515625" style="12" hidden="1" customWidth="1"/>
    <col min="29" max="29" width="16.42578125" style="2" hidden="1" customWidth="1"/>
    <col min="30" max="30" width="11.5703125" style="11" hidden="1" customWidth="1"/>
    <col min="31" max="31" width="13.42578125" style="2" hidden="1" customWidth="1"/>
    <col min="32" max="32" width="12.28515625" style="2" hidden="1" customWidth="1"/>
    <col min="33" max="33" width="9.140625" style="2" hidden="1" customWidth="1"/>
    <col min="34" max="16384" width="9.140625" style="2"/>
  </cols>
  <sheetData>
    <row r="1" spans="1:32" ht="38.25" customHeight="1">
      <c r="B1" s="142" t="s">
        <v>344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35"/>
    </row>
    <row r="2" spans="1:32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3" t="s">
        <v>5</v>
      </c>
      <c r="H2" s="144"/>
      <c r="I2" s="145" t="s">
        <v>6</v>
      </c>
      <c r="J2" s="145"/>
      <c r="K2" s="145" t="s">
        <v>345</v>
      </c>
      <c r="L2" s="145"/>
      <c r="M2" s="146" t="s">
        <v>346</v>
      </c>
      <c r="N2" s="147"/>
      <c r="O2" s="145" t="s">
        <v>360</v>
      </c>
      <c r="P2" s="145"/>
      <c r="Q2" s="146" t="s">
        <v>347</v>
      </c>
      <c r="R2" s="147"/>
      <c r="S2" s="36"/>
      <c r="T2" s="140" t="s">
        <v>364</v>
      </c>
      <c r="U2" s="140" t="s">
        <v>365</v>
      </c>
      <c r="V2" s="140" t="s">
        <v>366</v>
      </c>
      <c r="W2" s="139" t="s">
        <v>363</v>
      </c>
      <c r="AB2" s="37"/>
      <c r="AD2" s="38" t="s">
        <v>7</v>
      </c>
      <c r="AE2" s="138" t="s">
        <v>361</v>
      </c>
      <c r="AF2" s="138" t="s">
        <v>362</v>
      </c>
    </row>
    <row r="3" spans="1:32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AB3" s="37"/>
      <c r="AD3" s="40"/>
    </row>
    <row r="4" spans="1:32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  <c r="T4" s="1"/>
      <c r="U4" s="1"/>
      <c r="V4" s="1"/>
    </row>
    <row r="5" spans="1:32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AB5" s="99"/>
      <c r="AD5" s="100"/>
    </row>
    <row r="6" spans="1:32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G6+I6+M6+Q6</f>
        <v>1</v>
      </c>
      <c r="U6" s="43">
        <v>1</v>
      </c>
      <c r="V6" s="43">
        <f>T6-U6</f>
        <v>0</v>
      </c>
      <c r="W6" s="43">
        <f>S6-T6</f>
        <v>0</v>
      </c>
      <c r="X6" s="43"/>
      <c r="Y6" s="43"/>
      <c r="Z6" s="43"/>
      <c r="AA6" s="43"/>
      <c r="AB6" s="12">
        <f t="shared" ref="AB6:AB69" si="0">H6+J6+L6+P6</f>
        <v>48032000.000000007</v>
      </c>
      <c r="AC6" s="44">
        <f t="shared" ref="AC6:AC69" si="1">F6-AB6</f>
        <v>0</v>
      </c>
      <c r="AD6" s="11">
        <f t="shared" ref="AD6:AD69" si="2">G6+I6+M6+Q6</f>
        <v>1</v>
      </c>
      <c r="AE6" s="43">
        <v>1</v>
      </c>
      <c r="AF6" s="43">
        <f>AD6-AE6</f>
        <v>0</v>
      </c>
    </row>
    <row r="7" spans="1:32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3">
        <f>G7+I7+M7+Q7</f>
        <v>1</v>
      </c>
      <c r="U7" s="43">
        <v>1</v>
      </c>
      <c r="V7" s="43">
        <f t="shared" ref="V7:V70" si="3">T7-U7</f>
        <v>0</v>
      </c>
      <c r="W7" s="43">
        <f>S7-T7</f>
        <v>0</v>
      </c>
      <c r="X7" s="43"/>
      <c r="Y7" s="43"/>
      <c r="Z7" s="43"/>
      <c r="AA7" s="43"/>
      <c r="AB7" s="12">
        <f t="shared" si="0"/>
        <v>48032000</v>
      </c>
      <c r="AC7" s="44">
        <f t="shared" si="1"/>
        <v>0</v>
      </c>
      <c r="AD7" s="11">
        <f t="shared" si="2"/>
        <v>1</v>
      </c>
      <c r="AE7" s="43">
        <v>1</v>
      </c>
      <c r="AF7" s="43">
        <f t="shared" ref="AF7:AF70" si="4">AD7-AE7</f>
        <v>0</v>
      </c>
    </row>
    <row r="8" spans="1:32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>G8+I8+K8+O8</f>
        <v>0</v>
      </c>
      <c r="U8" s="43">
        <v>0</v>
      </c>
      <c r="V8" s="43">
        <f t="shared" si="3"/>
        <v>0</v>
      </c>
      <c r="W8" s="43"/>
      <c r="X8" s="43"/>
      <c r="Y8" s="43"/>
      <c r="Z8" s="43"/>
      <c r="AA8" s="43"/>
      <c r="AB8" s="12">
        <f t="shared" si="0"/>
        <v>0</v>
      </c>
      <c r="AC8" s="44">
        <f t="shared" si="1"/>
        <v>0</v>
      </c>
      <c r="AD8" s="11">
        <f t="shared" si="2"/>
        <v>0</v>
      </c>
      <c r="AE8" s="43">
        <v>0</v>
      </c>
      <c r="AF8" s="43">
        <f t="shared" si="4"/>
        <v>0</v>
      </c>
    </row>
    <row r="9" spans="1:32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>G9+I9+K9+O9</f>
        <v>0</v>
      </c>
      <c r="U9" s="102">
        <v>0</v>
      </c>
      <c r="V9" s="43">
        <f t="shared" si="3"/>
        <v>0</v>
      </c>
      <c r="W9" s="102"/>
      <c r="X9" s="102"/>
      <c r="Y9" s="102"/>
      <c r="Z9" s="102"/>
      <c r="AA9" s="102"/>
      <c r="AB9" s="99">
        <f t="shared" si="0"/>
        <v>0</v>
      </c>
      <c r="AC9" s="103">
        <f t="shared" si="1"/>
        <v>0</v>
      </c>
      <c r="AD9" s="100">
        <f t="shared" si="2"/>
        <v>0</v>
      </c>
      <c r="AE9" s="102">
        <v>0</v>
      </c>
      <c r="AF9" s="43">
        <f t="shared" si="4"/>
        <v>0</v>
      </c>
    </row>
    <row r="10" spans="1:32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>G10+I10+K10+O10</f>
        <v>0</v>
      </c>
      <c r="U10" s="115">
        <v>0</v>
      </c>
      <c r="V10" s="43">
        <f t="shared" si="3"/>
        <v>0</v>
      </c>
      <c r="W10" s="115"/>
      <c r="X10" s="115"/>
      <c r="Y10" s="115"/>
      <c r="Z10" s="115"/>
      <c r="AA10" s="115"/>
      <c r="AB10" s="116">
        <f t="shared" si="0"/>
        <v>0</v>
      </c>
      <c r="AC10" s="117">
        <f t="shared" si="1"/>
        <v>0</v>
      </c>
      <c r="AD10" s="118">
        <f t="shared" si="2"/>
        <v>0</v>
      </c>
      <c r="AE10" s="115">
        <v>0</v>
      </c>
      <c r="AF10" s="43">
        <f t="shared" si="4"/>
        <v>0</v>
      </c>
    </row>
    <row r="11" spans="1:32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ref="T11:T41" si="8">G11+I11+M11+Q11</f>
        <v>1</v>
      </c>
      <c r="U11" s="43">
        <v>1</v>
      </c>
      <c r="V11" s="43">
        <f t="shared" si="3"/>
        <v>0</v>
      </c>
      <c r="W11" s="43">
        <f t="shared" ref="W11:W41" si="9">S11-T11</f>
        <v>0</v>
      </c>
      <c r="X11" s="43"/>
      <c r="Y11" s="43"/>
      <c r="Z11" s="43"/>
      <c r="AA11" s="43"/>
      <c r="AB11" s="12">
        <f t="shared" si="0"/>
        <v>5187456.0000000019</v>
      </c>
      <c r="AC11" s="44">
        <f t="shared" si="1"/>
        <v>0</v>
      </c>
      <c r="AD11" s="11">
        <f t="shared" si="2"/>
        <v>1</v>
      </c>
      <c r="AE11" s="43">
        <v>1</v>
      </c>
      <c r="AF11" s="43">
        <f t="shared" si="4"/>
        <v>0</v>
      </c>
    </row>
    <row r="12" spans="1:32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10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8"/>
        <v>1</v>
      </c>
      <c r="U12" s="43">
        <v>1</v>
      </c>
      <c r="V12" s="43">
        <f t="shared" si="3"/>
        <v>0</v>
      </c>
      <c r="W12" s="43">
        <f t="shared" si="9"/>
        <v>0</v>
      </c>
      <c r="X12" s="43"/>
      <c r="Y12" s="43"/>
      <c r="Z12" s="43"/>
      <c r="AA12" s="43"/>
      <c r="AB12" s="12">
        <f t="shared" si="0"/>
        <v>18156096.000000004</v>
      </c>
      <c r="AC12" s="44">
        <f t="shared" si="1"/>
        <v>0</v>
      </c>
      <c r="AD12" s="11">
        <f t="shared" si="2"/>
        <v>1</v>
      </c>
      <c r="AE12" s="43">
        <v>1</v>
      </c>
      <c r="AF12" s="43">
        <f t="shared" si="4"/>
        <v>0</v>
      </c>
    </row>
    <row r="13" spans="1:32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10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8"/>
        <v>1</v>
      </c>
      <c r="U13" s="43">
        <v>1</v>
      </c>
      <c r="V13" s="43">
        <f t="shared" si="3"/>
        <v>0</v>
      </c>
      <c r="W13" s="43">
        <f t="shared" si="9"/>
        <v>0</v>
      </c>
      <c r="X13" s="43"/>
      <c r="Y13" s="43"/>
      <c r="Z13" s="43"/>
      <c r="AA13" s="43"/>
      <c r="AB13" s="12">
        <f t="shared" si="0"/>
        <v>5187456.0000000019</v>
      </c>
      <c r="AC13" s="44">
        <f t="shared" si="1"/>
        <v>0</v>
      </c>
      <c r="AD13" s="11">
        <f t="shared" si="2"/>
        <v>1</v>
      </c>
      <c r="AE13" s="43">
        <v>1</v>
      </c>
      <c r="AF13" s="43">
        <f t="shared" si="4"/>
        <v>0</v>
      </c>
    </row>
    <row r="14" spans="1:32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10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3">
        <f t="shared" si="8"/>
        <v>1</v>
      </c>
      <c r="U14" s="43">
        <v>1</v>
      </c>
      <c r="V14" s="43">
        <f t="shared" si="3"/>
        <v>0</v>
      </c>
      <c r="W14" s="43">
        <f t="shared" si="9"/>
        <v>0</v>
      </c>
      <c r="X14" s="43"/>
      <c r="Y14" s="43"/>
      <c r="Z14" s="43"/>
      <c r="AA14" s="43"/>
      <c r="AB14" s="10">
        <f t="shared" si="0"/>
        <v>18156096.000000004</v>
      </c>
      <c r="AC14" s="46">
        <f t="shared" si="1"/>
        <v>0</v>
      </c>
      <c r="AD14" s="11">
        <f t="shared" si="2"/>
        <v>1</v>
      </c>
      <c r="AE14" s="43">
        <v>1</v>
      </c>
      <c r="AF14" s="43">
        <f t="shared" si="4"/>
        <v>0</v>
      </c>
    </row>
    <row r="15" spans="1:32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10"/>
        <v>5135581.4400000013</v>
      </c>
      <c r="I15" s="23">
        <v>0.01</v>
      </c>
      <c r="J15" s="24">
        <f t="shared" ref="J15:J20" si="11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3">
        <f t="shared" si="8"/>
        <v>1</v>
      </c>
      <c r="U15" s="43">
        <v>1</v>
      </c>
      <c r="V15" s="43">
        <f t="shared" si="3"/>
        <v>0</v>
      </c>
      <c r="W15" s="43">
        <f t="shared" si="9"/>
        <v>0</v>
      </c>
      <c r="X15" s="43"/>
      <c r="Y15" s="43"/>
      <c r="Z15" s="43"/>
      <c r="AA15" s="43"/>
      <c r="AB15" s="10">
        <f t="shared" si="0"/>
        <v>5187456.0000000009</v>
      </c>
      <c r="AC15" s="46">
        <f t="shared" si="1"/>
        <v>0</v>
      </c>
      <c r="AD15" s="11">
        <f t="shared" si="2"/>
        <v>1</v>
      </c>
      <c r="AE15" s="43">
        <v>1</v>
      </c>
      <c r="AF15" s="43">
        <f t="shared" si="4"/>
        <v>0</v>
      </c>
    </row>
    <row r="16" spans="1:32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10"/>
        <v>2074982.4000000004</v>
      </c>
      <c r="I16" s="23">
        <v>0.6</v>
      </c>
      <c r="J16" s="24">
        <f t="shared" si="11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3">
        <f t="shared" si="8"/>
        <v>1</v>
      </c>
      <c r="U16" s="43">
        <v>1</v>
      </c>
      <c r="V16" s="43">
        <f t="shared" si="3"/>
        <v>0</v>
      </c>
      <c r="W16" s="43">
        <f t="shared" si="9"/>
        <v>0</v>
      </c>
      <c r="X16" s="43"/>
      <c r="Y16" s="43"/>
      <c r="Z16" s="43"/>
      <c r="AA16" s="43"/>
      <c r="AB16" s="10">
        <f t="shared" si="0"/>
        <v>5187456.0000000009</v>
      </c>
      <c r="AC16" s="46">
        <f t="shared" si="1"/>
        <v>0</v>
      </c>
      <c r="AD16" s="11">
        <f t="shared" si="2"/>
        <v>1</v>
      </c>
      <c r="AE16" s="43">
        <v>1</v>
      </c>
      <c r="AF16" s="43">
        <f t="shared" si="4"/>
        <v>0</v>
      </c>
    </row>
    <row r="17" spans="1:32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10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3">
        <f t="shared" si="8"/>
        <v>1</v>
      </c>
      <c r="U17" s="43">
        <v>1</v>
      </c>
      <c r="V17" s="43">
        <f t="shared" si="3"/>
        <v>0</v>
      </c>
      <c r="W17" s="43">
        <f t="shared" si="9"/>
        <v>0</v>
      </c>
      <c r="X17" s="43"/>
      <c r="Y17" s="43"/>
      <c r="Z17" s="43"/>
      <c r="AA17" s="43"/>
      <c r="AB17" s="10">
        <f t="shared" si="0"/>
        <v>18156096.000000004</v>
      </c>
      <c r="AC17" s="46">
        <f t="shared" si="1"/>
        <v>0</v>
      </c>
      <c r="AD17" s="11">
        <f t="shared" si="2"/>
        <v>1</v>
      </c>
      <c r="AE17" s="43">
        <v>1</v>
      </c>
      <c r="AF17" s="43">
        <f t="shared" si="4"/>
        <v>0</v>
      </c>
    </row>
    <row r="18" spans="1:32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10"/>
        <v>0</v>
      </c>
      <c r="I18" s="23">
        <v>1</v>
      </c>
      <c r="J18" s="24">
        <f t="shared" si="11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3">
        <f t="shared" si="8"/>
        <v>1</v>
      </c>
      <c r="U18" s="43">
        <v>1</v>
      </c>
      <c r="V18" s="43">
        <f t="shared" si="3"/>
        <v>0</v>
      </c>
      <c r="W18" s="43">
        <f t="shared" si="9"/>
        <v>0</v>
      </c>
      <c r="X18" s="43"/>
      <c r="Y18" s="43"/>
      <c r="Z18" s="43"/>
      <c r="AA18" s="43"/>
      <c r="AB18" s="10">
        <f t="shared" si="0"/>
        <v>5187456.0000000009</v>
      </c>
      <c r="AC18" s="46">
        <f t="shared" si="1"/>
        <v>0</v>
      </c>
      <c r="AD18" s="11">
        <f t="shared" si="2"/>
        <v>1</v>
      </c>
      <c r="AE18" s="43">
        <v>1</v>
      </c>
      <c r="AF18" s="43">
        <f t="shared" si="4"/>
        <v>0</v>
      </c>
    </row>
    <row r="19" spans="1:32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10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3">
        <f t="shared" si="8"/>
        <v>1</v>
      </c>
      <c r="U19" s="43">
        <v>1</v>
      </c>
      <c r="V19" s="43">
        <f t="shared" si="3"/>
        <v>0</v>
      </c>
      <c r="W19" s="43">
        <f t="shared" si="9"/>
        <v>0</v>
      </c>
      <c r="X19" s="43"/>
      <c r="Y19" s="43"/>
      <c r="Z19" s="43"/>
      <c r="AA19" s="43"/>
      <c r="AB19" s="10">
        <f t="shared" si="0"/>
        <v>18156096.000000004</v>
      </c>
      <c r="AC19" s="46">
        <f t="shared" si="1"/>
        <v>0</v>
      </c>
      <c r="AD19" s="11">
        <f t="shared" si="2"/>
        <v>1</v>
      </c>
      <c r="AE19" s="43">
        <v>1</v>
      </c>
      <c r="AF19" s="43">
        <f t="shared" si="4"/>
        <v>0</v>
      </c>
    </row>
    <row r="20" spans="1:32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10"/>
        <v>0</v>
      </c>
      <c r="I20" s="23">
        <v>0.5</v>
      </c>
      <c r="J20" s="24">
        <f t="shared" si="11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2">O20*F20</f>
        <v>2593728.0000000005</v>
      </c>
      <c r="Q20" s="27">
        <v>0.5</v>
      </c>
      <c r="R20" s="31">
        <f t="shared" si="6"/>
        <v>2593728.0000000005</v>
      </c>
      <c r="S20" s="42">
        <v>1</v>
      </c>
      <c r="T20" s="43">
        <f t="shared" si="8"/>
        <v>1</v>
      </c>
      <c r="U20" s="43">
        <v>1</v>
      </c>
      <c r="V20" s="43">
        <f t="shared" si="3"/>
        <v>0</v>
      </c>
      <c r="W20" s="43">
        <f t="shared" si="9"/>
        <v>0</v>
      </c>
      <c r="X20" s="43"/>
      <c r="Y20" s="43"/>
      <c r="Z20" s="43"/>
      <c r="AA20" s="43"/>
      <c r="AB20" s="10">
        <f t="shared" si="0"/>
        <v>5187456.0000000009</v>
      </c>
      <c r="AC20" s="46">
        <f t="shared" si="1"/>
        <v>0</v>
      </c>
      <c r="AD20" s="11">
        <f t="shared" si="2"/>
        <v>1</v>
      </c>
      <c r="AE20" s="43">
        <v>1</v>
      </c>
      <c r="AF20" s="43">
        <f t="shared" si="4"/>
        <v>0</v>
      </c>
    </row>
    <row r="21" spans="1:32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10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2"/>
        <v>0</v>
      </c>
      <c r="Q21" s="27"/>
      <c r="R21" s="31">
        <f t="shared" si="6"/>
        <v>0</v>
      </c>
      <c r="S21" s="42">
        <v>1</v>
      </c>
      <c r="T21" s="43">
        <f t="shared" si="8"/>
        <v>1</v>
      </c>
      <c r="U21" s="43">
        <v>1</v>
      </c>
      <c r="V21" s="43">
        <f t="shared" si="3"/>
        <v>0</v>
      </c>
      <c r="W21" s="43">
        <f t="shared" si="9"/>
        <v>0</v>
      </c>
      <c r="X21" s="43"/>
      <c r="Y21" s="43"/>
      <c r="Z21" s="43"/>
      <c r="AA21" s="43"/>
      <c r="AB21" s="10">
        <f t="shared" si="0"/>
        <v>18156096.000000004</v>
      </c>
      <c r="AC21" s="46">
        <f t="shared" si="1"/>
        <v>0</v>
      </c>
      <c r="AD21" s="11">
        <f t="shared" si="2"/>
        <v>1</v>
      </c>
      <c r="AE21" s="43">
        <v>1</v>
      </c>
      <c r="AF21" s="43">
        <f t="shared" si="4"/>
        <v>0</v>
      </c>
    </row>
    <row r="22" spans="1:32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10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2"/>
        <v>0</v>
      </c>
      <c r="Q22" s="27"/>
      <c r="R22" s="31">
        <f t="shared" si="6"/>
        <v>0</v>
      </c>
      <c r="S22" s="42">
        <v>1</v>
      </c>
      <c r="T22" s="43">
        <f t="shared" si="8"/>
        <v>1</v>
      </c>
      <c r="U22" s="43">
        <v>1</v>
      </c>
      <c r="V22" s="43">
        <f t="shared" si="3"/>
        <v>0</v>
      </c>
      <c r="W22" s="43">
        <f t="shared" si="9"/>
        <v>0</v>
      </c>
      <c r="X22" s="43"/>
      <c r="Y22" s="43"/>
      <c r="Z22" s="43"/>
      <c r="AA22" s="43"/>
      <c r="AB22" s="10">
        <f t="shared" si="0"/>
        <v>5187456.0000000009</v>
      </c>
      <c r="AC22" s="46">
        <f t="shared" si="1"/>
        <v>0</v>
      </c>
      <c r="AD22" s="11">
        <f t="shared" si="2"/>
        <v>1</v>
      </c>
      <c r="AE22" s="43">
        <v>1</v>
      </c>
      <c r="AF22" s="43">
        <f t="shared" si="4"/>
        <v>0</v>
      </c>
    </row>
    <row r="23" spans="1:32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10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2"/>
        <v>0</v>
      </c>
      <c r="Q23" s="27"/>
      <c r="R23" s="31">
        <f t="shared" si="6"/>
        <v>0</v>
      </c>
      <c r="S23" s="42">
        <v>1</v>
      </c>
      <c r="T23" s="43">
        <f t="shared" si="8"/>
        <v>1</v>
      </c>
      <c r="U23" s="43">
        <v>1</v>
      </c>
      <c r="V23" s="43">
        <f t="shared" si="3"/>
        <v>0</v>
      </c>
      <c r="W23" s="43">
        <f t="shared" si="9"/>
        <v>0</v>
      </c>
      <c r="X23" s="43"/>
      <c r="Y23" s="43"/>
      <c r="Z23" s="43"/>
      <c r="AA23" s="43"/>
      <c r="AB23" s="10">
        <f t="shared" si="0"/>
        <v>18156096.000000007</v>
      </c>
      <c r="AC23" s="46">
        <f t="shared" si="1"/>
        <v>0</v>
      </c>
      <c r="AD23" s="11">
        <f t="shared" si="2"/>
        <v>1</v>
      </c>
      <c r="AE23" s="43">
        <v>1</v>
      </c>
      <c r="AF23" s="43">
        <f t="shared" si="4"/>
        <v>0</v>
      </c>
    </row>
    <row r="24" spans="1:32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10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2"/>
        <v>0</v>
      </c>
      <c r="Q24" s="27"/>
      <c r="R24" s="31">
        <f t="shared" si="6"/>
        <v>0</v>
      </c>
      <c r="S24" s="42">
        <v>1</v>
      </c>
      <c r="T24" s="43">
        <f t="shared" si="8"/>
        <v>1</v>
      </c>
      <c r="U24" s="43">
        <v>1</v>
      </c>
      <c r="V24" s="43">
        <f t="shared" si="3"/>
        <v>0</v>
      </c>
      <c r="W24" s="43">
        <f t="shared" si="9"/>
        <v>0</v>
      </c>
      <c r="X24" s="43"/>
      <c r="Y24" s="43"/>
      <c r="Z24" s="43"/>
      <c r="AA24" s="43"/>
      <c r="AB24" s="10">
        <f t="shared" si="0"/>
        <v>5187456.0000000009</v>
      </c>
      <c r="AC24" s="46">
        <f t="shared" si="1"/>
        <v>0</v>
      </c>
      <c r="AD24" s="11">
        <f t="shared" si="2"/>
        <v>1</v>
      </c>
      <c r="AE24" s="43">
        <v>1</v>
      </c>
      <c r="AF24" s="43">
        <f t="shared" si="4"/>
        <v>0</v>
      </c>
    </row>
    <row r="25" spans="1:32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10"/>
        <v>3994341.120000001</v>
      </c>
      <c r="I25" s="23">
        <v>0.28000000000000003</v>
      </c>
      <c r="J25" s="24">
        <f t="shared" ref="J25:J41" si="13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2"/>
        <v>6499882.3680000007</v>
      </c>
      <c r="Q25" s="27">
        <v>0.15</v>
      </c>
      <c r="R25" s="31">
        <f t="shared" ref="R25:R26" si="14">Q25*F25</f>
        <v>2723414.4000000004</v>
      </c>
      <c r="S25" s="42">
        <v>1</v>
      </c>
      <c r="T25" s="43">
        <f t="shared" si="8"/>
        <v>0.79200000000000004</v>
      </c>
      <c r="U25" s="43">
        <v>0.90200000000000002</v>
      </c>
      <c r="V25" s="43">
        <f t="shared" si="3"/>
        <v>-0.10999999999999999</v>
      </c>
      <c r="W25" s="43">
        <f t="shared" si="9"/>
        <v>0.20799999999999996</v>
      </c>
      <c r="X25" s="43"/>
      <c r="Y25" s="43"/>
      <c r="Z25" s="43"/>
      <c r="AA25" s="43"/>
      <c r="AB25" s="10">
        <f t="shared" si="0"/>
        <v>18156096.000000004</v>
      </c>
      <c r="AC25" s="46">
        <f t="shared" si="1"/>
        <v>0</v>
      </c>
      <c r="AD25" s="11">
        <f t="shared" si="2"/>
        <v>0.79200000000000004</v>
      </c>
      <c r="AE25" s="43">
        <v>0.90200000000000002</v>
      </c>
      <c r="AF25" s="43">
        <f t="shared" si="4"/>
        <v>-0.10999999999999999</v>
      </c>
    </row>
    <row r="26" spans="1:32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10"/>
        <v>0</v>
      </c>
      <c r="I26" s="23">
        <v>0.26557126823786098</v>
      </c>
      <c r="J26" s="24">
        <f t="shared" si="13"/>
        <v>2066458.9032721524</v>
      </c>
      <c r="K26" s="32">
        <v>0</v>
      </c>
      <c r="L26" s="24">
        <f t="shared" ref="L26:L41" si="15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2"/>
        <v>5714725.0967278481</v>
      </c>
      <c r="Q26" s="27">
        <v>0.1</v>
      </c>
      <c r="R26" s="31">
        <f t="shared" si="14"/>
        <v>778118.40000000014</v>
      </c>
      <c r="S26" s="42">
        <v>1</v>
      </c>
      <c r="T26" s="43">
        <f t="shared" si="8"/>
        <v>0.36557126823786101</v>
      </c>
      <c r="U26" s="43">
        <v>0.595571268237861</v>
      </c>
      <c r="V26" s="43">
        <f t="shared" si="3"/>
        <v>-0.22999999999999998</v>
      </c>
      <c r="W26" s="43">
        <f t="shared" si="9"/>
        <v>0.63442873176213899</v>
      </c>
      <c r="X26" s="43"/>
      <c r="Y26" s="43"/>
      <c r="Z26" s="43"/>
      <c r="AA26" s="43"/>
      <c r="AB26" s="10">
        <f t="shared" si="0"/>
        <v>7781184</v>
      </c>
      <c r="AC26" s="46">
        <f t="shared" si="1"/>
        <v>0</v>
      </c>
      <c r="AD26" s="11">
        <f t="shared" si="2"/>
        <v>0.36557126823786101</v>
      </c>
      <c r="AE26" s="43">
        <v>0.595571268237861</v>
      </c>
      <c r="AF26" s="43">
        <f t="shared" si="4"/>
        <v>-0.22999999999999998</v>
      </c>
    </row>
    <row r="27" spans="1:32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10"/>
        <v>0</v>
      </c>
      <c r="I27" s="23">
        <v>1</v>
      </c>
      <c r="J27" s="24">
        <f t="shared" si="13"/>
        <v>5187456.0000000009</v>
      </c>
      <c r="K27" s="32">
        <v>0</v>
      </c>
      <c r="L27" s="24">
        <f t="shared" si="15"/>
        <v>0</v>
      </c>
      <c r="M27" s="27">
        <v>0</v>
      </c>
      <c r="N27" s="31">
        <f t="shared" si="5"/>
        <v>0</v>
      </c>
      <c r="O27" s="23">
        <v>0</v>
      </c>
      <c r="P27" s="24">
        <f t="shared" si="12"/>
        <v>0</v>
      </c>
      <c r="Q27" s="27"/>
      <c r="R27" s="31">
        <f t="shared" si="6"/>
        <v>0</v>
      </c>
      <c r="S27" s="42">
        <v>1</v>
      </c>
      <c r="T27" s="43">
        <f t="shared" si="8"/>
        <v>1</v>
      </c>
      <c r="U27" s="43">
        <v>1</v>
      </c>
      <c r="V27" s="43">
        <f t="shared" si="3"/>
        <v>0</v>
      </c>
      <c r="W27" s="43">
        <f t="shared" si="9"/>
        <v>0</v>
      </c>
      <c r="X27" s="43"/>
      <c r="Y27" s="43"/>
      <c r="Z27" s="43"/>
      <c r="AA27" s="43"/>
      <c r="AB27" s="10">
        <f t="shared" si="0"/>
        <v>5187456.0000000009</v>
      </c>
      <c r="AC27" s="46">
        <f t="shared" si="1"/>
        <v>0</v>
      </c>
      <c r="AD27" s="11">
        <f t="shared" si="2"/>
        <v>1</v>
      </c>
      <c r="AE27" s="43">
        <v>1</v>
      </c>
      <c r="AF27" s="43">
        <f t="shared" si="4"/>
        <v>0</v>
      </c>
    </row>
    <row r="28" spans="1:32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10"/>
        <v>0</v>
      </c>
      <c r="I28" s="23">
        <v>0.5</v>
      </c>
      <c r="J28" s="24">
        <f t="shared" si="13"/>
        <v>2593728.0000000005</v>
      </c>
      <c r="K28" s="32">
        <v>0.5</v>
      </c>
      <c r="L28" s="24">
        <f t="shared" si="15"/>
        <v>2593728.0000000005</v>
      </c>
      <c r="M28" s="27">
        <v>0.5</v>
      </c>
      <c r="N28" s="31">
        <f t="shared" si="5"/>
        <v>2593728.0000000005</v>
      </c>
      <c r="O28" s="23">
        <v>0</v>
      </c>
      <c r="P28" s="24">
        <f t="shared" si="12"/>
        <v>0</v>
      </c>
      <c r="Q28" s="27"/>
      <c r="R28" s="31">
        <f t="shared" si="6"/>
        <v>0</v>
      </c>
      <c r="S28" s="42">
        <v>1</v>
      </c>
      <c r="T28" s="43">
        <f t="shared" si="8"/>
        <v>1</v>
      </c>
      <c r="U28" s="43">
        <v>1</v>
      </c>
      <c r="V28" s="43">
        <f t="shared" si="3"/>
        <v>0</v>
      </c>
      <c r="W28" s="43">
        <f t="shared" si="9"/>
        <v>0</v>
      </c>
      <c r="X28" s="43"/>
      <c r="Y28" s="43"/>
      <c r="Z28" s="43"/>
      <c r="AA28" s="43"/>
      <c r="AB28" s="10">
        <f t="shared" si="0"/>
        <v>5187456.0000000009</v>
      </c>
      <c r="AC28" s="46">
        <f t="shared" si="1"/>
        <v>0</v>
      </c>
      <c r="AD28" s="11">
        <f t="shared" si="2"/>
        <v>1</v>
      </c>
      <c r="AE28" s="43">
        <v>1</v>
      </c>
      <c r="AF28" s="43">
        <f t="shared" si="4"/>
        <v>0</v>
      </c>
    </row>
    <row r="29" spans="1:32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10"/>
        <v>0</v>
      </c>
      <c r="I29" s="23">
        <v>1</v>
      </c>
      <c r="J29" s="24">
        <f t="shared" si="13"/>
        <v>5187456.0000000009</v>
      </c>
      <c r="K29" s="32">
        <v>0</v>
      </c>
      <c r="L29" s="24">
        <f t="shared" si="15"/>
        <v>0</v>
      </c>
      <c r="M29" s="27">
        <v>0</v>
      </c>
      <c r="N29" s="31">
        <f t="shared" si="5"/>
        <v>0</v>
      </c>
      <c r="O29" s="23">
        <v>0</v>
      </c>
      <c r="P29" s="24">
        <f t="shared" si="12"/>
        <v>0</v>
      </c>
      <c r="Q29" s="27"/>
      <c r="R29" s="31">
        <f t="shared" si="6"/>
        <v>0</v>
      </c>
      <c r="S29" s="42">
        <v>1</v>
      </c>
      <c r="T29" s="43">
        <f t="shared" si="8"/>
        <v>1</v>
      </c>
      <c r="U29" s="43">
        <v>1</v>
      </c>
      <c r="V29" s="43">
        <f t="shared" si="3"/>
        <v>0</v>
      </c>
      <c r="W29" s="43">
        <f t="shared" si="9"/>
        <v>0</v>
      </c>
      <c r="X29" s="43"/>
      <c r="Y29" s="43"/>
      <c r="Z29" s="43"/>
      <c r="AA29" s="43"/>
      <c r="AB29" s="10">
        <f t="shared" si="0"/>
        <v>5187456.0000000009</v>
      </c>
      <c r="AC29" s="46">
        <f t="shared" si="1"/>
        <v>0</v>
      </c>
      <c r="AD29" s="11">
        <f t="shared" si="2"/>
        <v>1</v>
      </c>
      <c r="AE29" s="43">
        <v>1</v>
      </c>
      <c r="AF29" s="43">
        <f t="shared" si="4"/>
        <v>0</v>
      </c>
    </row>
    <row r="30" spans="1:32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10"/>
        <v>0</v>
      </c>
      <c r="I30" s="23">
        <v>1</v>
      </c>
      <c r="J30" s="24">
        <f t="shared" si="13"/>
        <v>5187456.0000000009</v>
      </c>
      <c r="K30" s="32">
        <v>0</v>
      </c>
      <c r="L30" s="24">
        <f t="shared" si="15"/>
        <v>0</v>
      </c>
      <c r="M30" s="27">
        <v>0</v>
      </c>
      <c r="N30" s="31">
        <f t="shared" si="5"/>
        <v>0</v>
      </c>
      <c r="O30" s="23">
        <v>0</v>
      </c>
      <c r="P30" s="24">
        <f t="shared" si="12"/>
        <v>0</v>
      </c>
      <c r="Q30" s="27"/>
      <c r="R30" s="31">
        <f t="shared" si="6"/>
        <v>0</v>
      </c>
      <c r="S30" s="42">
        <v>1</v>
      </c>
      <c r="T30" s="43">
        <f t="shared" si="8"/>
        <v>1</v>
      </c>
      <c r="U30" s="43">
        <v>1</v>
      </c>
      <c r="V30" s="43">
        <f t="shared" si="3"/>
        <v>0</v>
      </c>
      <c r="W30" s="43">
        <f t="shared" si="9"/>
        <v>0</v>
      </c>
      <c r="X30" s="43"/>
      <c r="Y30" s="43"/>
      <c r="Z30" s="43"/>
      <c r="AA30" s="43"/>
      <c r="AB30" s="10">
        <f t="shared" si="0"/>
        <v>5187456.0000000009</v>
      </c>
      <c r="AC30" s="46">
        <f t="shared" si="1"/>
        <v>0</v>
      </c>
      <c r="AD30" s="11">
        <f t="shared" si="2"/>
        <v>1</v>
      </c>
      <c r="AE30" s="43">
        <v>1</v>
      </c>
      <c r="AF30" s="43">
        <f t="shared" si="4"/>
        <v>0</v>
      </c>
    </row>
    <row r="31" spans="1:32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10"/>
        <v>0</v>
      </c>
      <c r="I31" s="23">
        <v>0.7</v>
      </c>
      <c r="J31" s="24">
        <f t="shared" si="13"/>
        <v>5446828.8000000007</v>
      </c>
      <c r="K31" s="32">
        <v>0.3</v>
      </c>
      <c r="L31" s="24">
        <f t="shared" si="15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2"/>
        <v>0</v>
      </c>
      <c r="Q31" s="27"/>
      <c r="R31" s="31">
        <f t="shared" si="6"/>
        <v>0</v>
      </c>
      <c r="S31" s="42">
        <v>1</v>
      </c>
      <c r="T31" s="43">
        <f t="shared" si="8"/>
        <v>1</v>
      </c>
      <c r="U31" s="43">
        <v>1</v>
      </c>
      <c r="V31" s="43">
        <f t="shared" si="3"/>
        <v>0</v>
      </c>
      <c r="W31" s="43">
        <f t="shared" si="9"/>
        <v>0</v>
      </c>
      <c r="X31" s="43"/>
      <c r="Y31" s="43"/>
      <c r="Z31" s="43"/>
      <c r="AA31" s="43"/>
      <c r="AB31" s="10">
        <f t="shared" si="0"/>
        <v>7781184.0000000009</v>
      </c>
      <c r="AC31" s="46">
        <f t="shared" si="1"/>
        <v>0</v>
      </c>
      <c r="AD31" s="11">
        <f t="shared" si="2"/>
        <v>1</v>
      </c>
      <c r="AE31" s="43">
        <v>1</v>
      </c>
      <c r="AF31" s="43">
        <f t="shared" si="4"/>
        <v>0</v>
      </c>
    </row>
    <row r="32" spans="1:32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10"/>
        <v>0</v>
      </c>
      <c r="I32" s="23">
        <v>0.7</v>
      </c>
      <c r="J32" s="24">
        <f t="shared" si="13"/>
        <v>5446828.8000000007</v>
      </c>
      <c r="K32" s="32">
        <v>0.3</v>
      </c>
      <c r="L32" s="24">
        <f t="shared" si="15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2"/>
        <v>0</v>
      </c>
      <c r="Q32" s="27"/>
      <c r="R32" s="31">
        <f t="shared" si="6"/>
        <v>0</v>
      </c>
      <c r="S32" s="42">
        <v>1</v>
      </c>
      <c r="T32" s="43">
        <f t="shared" si="8"/>
        <v>0.95</v>
      </c>
      <c r="U32" s="43">
        <v>0.95</v>
      </c>
      <c r="V32" s="43">
        <f t="shared" si="3"/>
        <v>0</v>
      </c>
      <c r="W32" s="43">
        <f t="shared" si="9"/>
        <v>5.0000000000000044E-2</v>
      </c>
      <c r="X32" s="43"/>
      <c r="Y32" s="43"/>
      <c r="Z32" s="43"/>
      <c r="AA32" s="43"/>
      <c r="AB32" s="10">
        <f t="shared" si="0"/>
        <v>7781184.0000000009</v>
      </c>
      <c r="AC32" s="46">
        <f t="shared" si="1"/>
        <v>0</v>
      </c>
      <c r="AD32" s="11">
        <f t="shared" si="2"/>
        <v>0.95</v>
      </c>
      <c r="AE32" s="43">
        <v>0.95</v>
      </c>
      <c r="AF32" s="43">
        <f t="shared" si="4"/>
        <v>0</v>
      </c>
    </row>
    <row r="33" spans="1:32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10"/>
        <v>0</v>
      </c>
      <c r="I33" s="23">
        <v>1</v>
      </c>
      <c r="J33" s="24">
        <f t="shared" si="13"/>
        <v>7781184.0000000009</v>
      </c>
      <c r="K33" s="32">
        <v>0</v>
      </c>
      <c r="L33" s="24">
        <f t="shared" si="15"/>
        <v>0</v>
      </c>
      <c r="M33" s="27">
        <v>0</v>
      </c>
      <c r="N33" s="31">
        <f t="shared" si="5"/>
        <v>0</v>
      </c>
      <c r="O33" s="23">
        <v>0</v>
      </c>
      <c r="P33" s="24">
        <f t="shared" si="12"/>
        <v>0</v>
      </c>
      <c r="Q33" s="27"/>
      <c r="R33" s="31">
        <f t="shared" si="6"/>
        <v>0</v>
      </c>
      <c r="S33" s="42">
        <v>1</v>
      </c>
      <c r="T33" s="43">
        <f t="shared" si="8"/>
        <v>1</v>
      </c>
      <c r="U33" s="43">
        <v>1</v>
      </c>
      <c r="V33" s="43">
        <f t="shared" si="3"/>
        <v>0</v>
      </c>
      <c r="W33" s="43">
        <f t="shared" si="9"/>
        <v>0</v>
      </c>
      <c r="X33" s="43"/>
      <c r="Y33" s="43"/>
      <c r="Z33" s="43"/>
      <c r="AA33" s="43"/>
      <c r="AB33" s="10">
        <f t="shared" si="0"/>
        <v>7781184.0000000009</v>
      </c>
      <c r="AC33" s="46">
        <f t="shared" si="1"/>
        <v>0</v>
      </c>
      <c r="AD33" s="11">
        <f t="shared" si="2"/>
        <v>1</v>
      </c>
      <c r="AE33" s="43">
        <v>1</v>
      </c>
      <c r="AF33" s="43">
        <f t="shared" si="4"/>
        <v>0</v>
      </c>
    </row>
    <row r="34" spans="1:32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10"/>
        <v>0</v>
      </c>
      <c r="I34" s="23">
        <v>1</v>
      </c>
      <c r="J34" s="24">
        <f t="shared" si="13"/>
        <v>7781184.0000000009</v>
      </c>
      <c r="K34" s="32">
        <v>0</v>
      </c>
      <c r="L34" s="24">
        <f t="shared" si="15"/>
        <v>0</v>
      </c>
      <c r="M34" s="27">
        <v>0</v>
      </c>
      <c r="N34" s="31">
        <f t="shared" si="5"/>
        <v>0</v>
      </c>
      <c r="O34" s="23">
        <v>0</v>
      </c>
      <c r="P34" s="24">
        <f t="shared" si="12"/>
        <v>0</v>
      </c>
      <c r="Q34" s="27"/>
      <c r="R34" s="31">
        <f t="shared" si="6"/>
        <v>0</v>
      </c>
      <c r="S34" s="42">
        <v>1</v>
      </c>
      <c r="T34" s="43">
        <f t="shared" si="8"/>
        <v>1</v>
      </c>
      <c r="U34" s="43">
        <v>1</v>
      </c>
      <c r="V34" s="43">
        <f t="shared" si="3"/>
        <v>0</v>
      </c>
      <c r="W34" s="43">
        <f t="shared" si="9"/>
        <v>0</v>
      </c>
      <c r="X34" s="43"/>
      <c r="Y34" s="43"/>
      <c r="Z34" s="43"/>
      <c r="AA34" s="43"/>
      <c r="AB34" s="10">
        <f t="shared" si="0"/>
        <v>7781184.0000000009</v>
      </c>
      <c r="AC34" s="46">
        <f t="shared" si="1"/>
        <v>0</v>
      </c>
      <c r="AD34" s="11">
        <f t="shared" si="2"/>
        <v>1</v>
      </c>
      <c r="AE34" s="43">
        <v>1</v>
      </c>
      <c r="AF34" s="43">
        <f t="shared" si="4"/>
        <v>0</v>
      </c>
    </row>
    <row r="35" spans="1:32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10"/>
        <v>0</v>
      </c>
      <c r="I35" s="23">
        <v>1</v>
      </c>
      <c r="J35" s="24">
        <f t="shared" si="13"/>
        <v>5187456.0000000009</v>
      </c>
      <c r="K35" s="32">
        <v>0</v>
      </c>
      <c r="L35" s="24">
        <f t="shared" si="15"/>
        <v>0</v>
      </c>
      <c r="M35" s="27">
        <v>0</v>
      </c>
      <c r="N35" s="31">
        <f t="shared" si="5"/>
        <v>0</v>
      </c>
      <c r="O35" s="23">
        <v>0</v>
      </c>
      <c r="P35" s="24">
        <f t="shared" si="12"/>
        <v>0</v>
      </c>
      <c r="Q35" s="27"/>
      <c r="R35" s="31">
        <f t="shared" si="6"/>
        <v>0</v>
      </c>
      <c r="S35" s="42">
        <v>1</v>
      </c>
      <c r="T35" s="43">
        <f t="shared" si="8"/>
        <v>1</v>
      </c>
      <c r="U35" s="43">
        <v>1</v>
      </c>
      <c r="V35" s="43">
        <f t="shared" si="3"/>
        <v>0</v>
      </c>
      <c r="W35" s="43">
        <f t="shared" si="9"/>
        <v>0</v>
      </c>
      <c r="X35" s="43"/>
      <c r="Y35" s="43"/>
      <c r="Z35" s="43"/>
      <c r="AA35" s="43"/>
      <c r="AB35" s="10">
        <f t="shared" si="0"/>
        <v>5187456.0000000009</v>
      </c>
      <c r="AC35" s="46">
        <f t="shared" si="1"/>
        <v>0</v>
      </c>
      <c r="AD35" s="11">
        <f t="shared" si="2"/>
        <v>1</v>
      </c>
      <c r="AE35" s="43">
        <v>1</v>
      </c>
      <c r="AF35" s="43">
        <f t="shared" si="4"/>
        <v>0</v>
      </c>
    </row>
    <row r="36" spans="1:32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10"/>
        <v>0</v>
      </c>
      <c r="I36" s="23">
        <v>1</v>
      </c>
      <c r="J36" s="24">
        <f t="shared" si="13"/>
        <v>10374912.000000002</v>
      </c>
      <c r="K36" s="32">
        <v>0</v>
      </c>
      <c r="L36" s="24">
        <f t="shared" si="15"/>
        <v>0</v>
      </c>
      <c r="M36" s="27">
        <v>0</v>
      </c>
      <c r="N36" s="31">
        <f t="shared" si="5"/>
        <v>0</v>
      </c>
      <c r="O36" s="23">
        <v>0</v>
      </c>
      <c r="P36" s="24">
        <f t="shared" si="12"/>
        <v>0</v>
      </c>
      <c r="Q36" s="27"/>
      <c r="R36" s="31">
        <f t="shared" si="6"/>
        <v>0</v>
      </c>
      <c r="S36" s="42">
        <v>1</v>
      </c>
      <c r="T36" s="43">
        <f t="shared" si="8"/>
        <v>1</v>
      </c>
      <c r="U36" s="43">
        <v>1</v>
      </c>
      <c r="V36" s="43">
        <f t="shared" si="3"/>
        <v>0</v>
      </c>
      <c r="W36" s="43">
        <f t="shared" si="9"/>
        <v>0</v>
      </c>
      <c r="X36" s="43"/>
      <c r="Y36" s="43"/>
      <c r="Z36" s="43"/>
      <c r="AA36" s="43"/>
      <c r="AB36" s="10">
        <f t="shared" si="0"/>
        <v>10374912.000000002</v>
      </c>
      <c r="AC36" s="46">
        <f t="shared" si="1"/>
        <v>0</v>
      </c>
      <c r="AD36" s="11">
        <f t="shared" si="2"/>
        <v>1</v>
      </c>
      <c r="AE36" s="43">
        <v>1</v>
      </c>
      <c r="AF36" s="43">
        <f t="shared" si="4"/>
        <v>0</v>
      </c>
    </row>
    <row r="37" spans="1:32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10"/>
        <v>0</v>
      </c>
      <c r="I37" s="23">
        <v>1</v>
      </c>
      <c r="J37" s="24">
        <f t="shared" si="13"/>
        <v>5187456.0000000009</v>
      </c>
      <c r="K37" s="32">
        <v>0</v>
      </c>
      <c r="L37" s="24">
        <f t="shared" si="15"/>
        <v>0</v>
      </c>
      <c r="M37" s="27">
        <v>0</v>
      </c>
      <c r="N37" s="31">
        <f t="shared" si="5"/>
        <v>0</v>
      </c>
      <c r="O37" s="23">
        <v>0</v>
      </c>
      <c r="P37" s="24">
        <f t="shared" si="12"/>
        <v>0</v>
      </c>
      <c r="Q37" s="27"/>
      <c r="R37" s="31">
        <f t="shared" si="6"/>
        <v>0</v>
      </c>
      <c r="S37" s="42">
        <v>1</v>
      </c>
      <c r="T37" s="43">
        <f t="shared" si="8"/>
        <v>1</v>
      </c>
      <c r="U37" s="43">
        <v>1</v>
      </c>
      <c r="V37" s="43">
        <f t="shared" si="3"/>
        <v>0</v>
      </c>
      <c r="W37" s="43">
        <f t="shared" si="9"/>
        <v>0</v>
      </c>
      <c r="X37" s="43"/>
      <c r="Y37" s="43"/>
      <c r="Z37" s="43"/>
      <c r="AA37" s="43"/>
      <c r="AB37" s="10">
        <f t="shared" si="0"/>
        <v>5187456.0000000009</v>
      </c>
      <c r="AC37" s="46">
        <f t="shared" si="1"/>
        <v>0</v>
      </c>
      <c r="AD37" s="11">
        <f t="shared" si="2"/>
        <v>1</v>
      </c>
      <c r="AE37" s="43">
        <v>1</v>
      </c>
      <c r="AF37" s="43">
        <f t="shared" si="4"/>
        <v>0</v>
      </c>
    </row>
    <row r="38" spans="1:32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10"/>
        <v>0</v>
      </c>
      <c r="I38" s="23">
        <v>1</v>
      </c>
      <c r="J38" s="24">
        <f t="shared" si="13"/>
        <v>5187456.0000000009</v>
      </c>
      <c r="K38" s="32">
        <v>0</v>
      </c>
      <c r="L38" s="24">
        <f t="shared" si="15"/>
        <v>0</v>
      </c>
      <c r="M38" s="27">
        <v>0</v>
      </c>
      <c r="N38" s="31">
        <f t="shared" si="5"/>
        <v>0</v>
      </c>
      <c r="O38" s="23">
        <v>0</v>
      </c>
      <c r="P38" s="24">
        <f t="shared" si="12"/>
        <v>0</v>
      </c>
      <c r="Q38" s="27"/>
      <c r="R38" s="31">
        <f t="shared" si="6"/>
        <v>0</v>
      </c>
      <c r="S38" s="42">
        <v>1</v>
      </c>
      <c r="T38" s="43">
        <f t="shared" si="8"/>
        <v>1</v>
      </c>
      <c r="U38" s="43">
        <v>1</v>
      </c>
      <c r="V38" s="43">
        <f t="shared" si="3"/>
        <v>0</v>
      </c>
      <c r="W38" s="43">
        <f t="shared" si="9"/>
        <v>0</v>
      </c>
      <c r="X38" s="43"/>
      <c r="Y38" s="43"/>
      <c r="Z38" s="43"/>
      <c r="AA38" s="43"/>
      <c r="AB38" s="10">
        <f t="shared" si="0"/>
        <v>5187456.0000000009</v>
      </c>
      <c r="AC38" s="46">
        <f t="shared" si="1"/>
        <v>0</v>
      </c>
      <c r="AD38" s="11">
        <f t="shared" si="2"/>
        <v>1</v>
      </c>
      <c r="AE38" s="43">
        <v>1</v>
      </c>
      <c r="AF38" s="43">
        <f t="shared" si="4"/>
        <v>0</v>
      </c>
    </row>
    <row r="39" spans="1:32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10"/>
        <v>0</v>
      </c>
      <c r="I39" s="23">
        <v>0.95</v>
      </c>
      <c r="J39" s="24">
        <f t="shared" si="13"/>
        <v>2464041.6000000006</v>
      </c>
      <c r="K39" s="32">
        <v>0.05</v>
      </c>
      <c r="L39" s="24">
        <f t="shared" si="15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2"/>
        <v>0</v>
      </c>
      <c r="Q39" s="27"/>
      <c r="R39" s="31">
        <f t="shared" si="6"/>
        <v>0</v>
      </c>
      <c r="S39" s="42">
        <v>1</v>
      </c>
      <c r="T39" s="43">
        <f t="shared" si="8"/>
        <v>1</v>
      </c>
      <c r="U39" s="43">
        <v>1</v>
      </c>
      <c r="V39" s="43">
        <f t="shared" si="3"/>
        <v>0</v>
      </c>
      <c r="W39" s="43">
        <f t="shared" si="9"/>
        <v>0</v>
      </c>
      <c r="X39" s="43"/>
      <c r="Y39" s="43"/>
      <c r="Z39" s="43"/>
      <c r="AA39" s="43"/>
      <c r="AB39" s="10">
        <f t="shared" si="0"/>
        <v>2593728.0000000005</v>
      </c>
      <c r="AC39" s="46">
        <f t="shared" si="1"/>
        <v>0</v>
      </c>
      <c r="AD39" s="11">
        <f t="shared" si="2"/>
        <v>1</v>
      </c>
      <c r="AE39" s="43">
        <v>1</v>
      </c>
      <c r="AF39" s="43">
        <f t="shared" si="4"/>
        <v>0</v>
      </c>
    </row>
    <row r="40" spans="1:32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10"/>
        <v>0</v>
      </c>
      <c r="I40" s="23">
        <v>1</v>
      </c>
      <c r="J40" s="24">
        <f t="shared" si="13"/>
        <v>1296864.0000000002</v>
      </c>
      <c r="K40" s="32">
        <v>0</v>
      </c>
      <c r="L40" s="24">
        <f t="shared" si="15"/>
        <v>0</v>
      </c>
      <c r="M40" s="27">
        <v>0</v>
      </c>
      <c r="N40" s="31">
        <f t="shared" si="5"/>
        <v>0</v>
      </c>
      <c r="O40" s="23">
        <v>0</v>
      </c>
      <c r="P40" s="24">
        <f t="shared" si="12"/>
        <v>0</v>
      </c>
      <c r="Q40" s="27"/>
      <c r="R40" s="31">
        <f t="shared" si="6"/>
        <v>0</v>
      </c>
      <c r="S40" s="42">
        <v>1</v>
      </c>
      <c r="T40" s="43">
        <f t="shared" si="8"/>
        <v>1</v>
      </c>
      <c r="U40" s="43">
        <v>1</v>
      </c>
      <c r="V40" s="43">
        <f t="shared" si="3"/>
        <v>0</v>
      </c>
      <c r="W40" s="43">
        <f t="shared" si="9"/>
        <v>0</v>
      </c>
      <c r="X40" s="43"/>
      <c r="Y40" s="43"/>
      <c r="Z40" s="43"/>
      <c r="AA40" s="43"/>
      <c r="AB40" s="10">
        <f t="shared" si="0"/>
        <v>1296864.0000000002</v>
      </c>
      <c r="AC40" s="46">
        <f t="shared" si="1"/>
        <v>0</v>
      </c>
      <c r="AD40" s="11">
        <f t="shared" si="2"/>
        <v>1</v>
      </c>
      <c r="AE40" s="43">
        <v>1</v>
      </c>
      <c r="AF40" s="43">
        <f t="shared" si="4"/>
        <v>0</v>
      </c>
    </row>
    <row r="41" spans="1:32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10"/>
        <v>0</v>
      </c>
      <c r="I41" s="23">
        <v>0</v>
      </c>
      <c r="J41" s="24">
        <f t="shared" si="13"/>
        <v>0</v>
      </c>
      <c r="K41" s="32">
        <v>1</v>
      </c>
      <c r="L41" s="24">
        <f t="shared" si="15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2"/>
        <v>0</v>
      </c>
      <c r="Q41" s="27"/>
      <c r="R41" s="31">
        <f t="shared" si="6"/>
        <v>0</v>
      </c>
      <c r="S41" s="42">
        <v>1</v>
      </c>
      <c r="T41" s="43">
        <f t="shared" si="8"/>
        <v>1</v>
      </c>
      <c r="U41" s="43">
        <v>1</v>
      </c>
      <c r="V41" s="43">
        <f t="shared" si="3"/>
        <v>0</v>
      </c>
      <c r="W41" s="43">
        <f t="shared" si="9"/>
        <v>0</v>
      </c>
      <c r="X41" s="43"/>
      <c r="Y41" s="43"/>
      <c r="Z41" s="43"/>
      <c r="AA41" s="43"/>
      <c r="AB41" s="10">
        <f t="shared" si="0"/>
        <v>1296864.0000000002</v>
      </c>
      <c r="AC41" s="46">
        <f t="shared" si="1"/>
        <v>0</v>
      </c>
      <c r="AD41" s="11">
        <f t="shared" si="2"/>
        <v>1</v>
      </c>
      <c r="AE41" s="43">
        <v>1</v>
      </c>
      <c r="AF41" s="43">
        <f t="shared" si="4"/>
        <v>0</v>
      </c>
    </row>
    <row r="42" spans="1:32" ht="21.95" customHeight="1">
      <c r="B42" s="14" t="s">
        <v>127</v>
      </c>
      <c r="C42" s="141" t="s">
        <v>128</v>
      </c>
      <c r="D42" s="21">
        <f>+D3*0.27</f>
        <v>259372800.00000003</v>
      </c>
      <c r="E42" s="21"/>
      <c r="F42" s="19"/>
      <c r="G42" s="26"/>
      <c r="H42" s="19"/>
      <c r="I42" s="26"/>
      <c r="J42" s="19"/>
      <c r="K42" s="16">
        <v>0</v>
      </c>
      <c r="L42" s="19"/>
      <c r="M42" s="27">
        <v>0</v>
      </c>
      <c r="N42" s="31">
        <f t="shared" si="5"/>
        <v>0</v>
      </c>
      <c r="O42" s="19">
        <v>0</v>
      </c>
      <c r="P42" s="19"/>
      <c r="Q42" s="27"/>
      <c r="R42" s="31">
        <f t="shared" si="6"/>
        <v>0</v>
      </c>
      <c r="S42" s="42"/>
      <c r="T42" s="43">
        <f>G42+I42+K42+O42</f>
        <v>0</v>
      </c>
      <c r="U42" s="43">
        <v>0</v>
      </c>
      <c r="V42" s="43">
        <f t="shared" si="3"/>
        <v>0</v>
      </c>
      <c r="W42" s="43"/>
      <c r="X42" s="43"/>
      <c r="Y42" s="43"/>
      <c r="Z42" s="43"/>
      <c r="AA42" s="43"/>
      <c r="AB42" s="12">
        <f t="shared" si="0"/>
        <v>0</v>
      </c>
      <c r="AC42" s="44">
        <f t="shared" si="1"/>
        <v>0</v>
      </c>
      <c r="AD42" s="11">
        <f t="shared" si="2"/>
        <v>0</v>
      </c>
      <c r="AE42" s="43">
        <v>0</v>
      </c>
      <c r="AF42" s="43">
        <f t="shared" si="4"/>
        <v>0</v>
      </c>
    </row>
    <row r="43" spans="1:32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6">+O43*$F43</f>
        <v>0</v>
      </c>
      <c r="Q43" s="27"/>
      <c r="R43" s="31">
        <f t="shared" si="6"/>
        <v>0</v>
      </c>
      <c r="S43" s="42">
        <v>0.8</v>
      </c>
      <c r="T43" s="43">
        <f t="shared" ref="T43:T74" si="17">G43+I43+M43+Q43</f>
        <v>0.8</v>
      </c>
      <c r="U43" s="43">
        <v>0.8</v>
      </c>
      <c r="V43" s="43">
        <f t="shared" si="3"/>
        <v>0</v>
      </c>
      <c r="W43" s="43">
        <f t="shared" ref="W43:W106" si="18">S43-T43</f>
        <v>0</v>
      </c>
      <c r="X43" s="43"/>
      <c r="Y43" s="43"/>
      <c r="Z43" s="43"/>
      <c r="AA43" s="43"/>
      <c r="AB43" s="10">
        <f t="shared" si="0"/>
        <v>6224947.2000000011</v>
      </c>
      <c r="AC43" s="46">
        <f t="shared" si="1"/>
        <v>1556236.7999999998</v>
      </c>
      <c r="AD43" s="11">
        <f t="shared" si="2"/>
        <v>0.8</v>
      </c>
      <c r="AE43" s="43">
        <v>0.8</v>
      </c>
      <c r="AF43" s="43">
        <f t="shared" si="4"/>
        <v>0</v>
      </c>
    </row>
    <row r="44" spans="1:32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6"/>
        <v>0</v>
      </c>
      <c r="Q44" s="27"/>
      <c r="R44" s="31">
        <f t="shared" si="6"/>
        <v>0</v>
      </c>
      <c r="S44" s="42">
        <v>0.2</v>
      </c>
      <c r="T44" s="43">
        <f t="shared" si="17"/>
        <v>0.2</v>
      </c>
      <c r="U44" s="43">
        <v>0.2</v>
      </c>
      <c r="V44" s="43">
        <f t="shared" si="3"/>
        <v>0</v>
      </c>
      <c r="W44" s="43">
        <f t="shared" si="18"/>
        <v>0</v>
      </c>
      <c r="X44" s="43"/>
      <c r="Y44" s="43"/>
      <c r="Z44" s="43"/>
      <c r="AA44" s="43"/>
      <c r="AB44" s="10">
        <f t="shared" si="0"/>
        <v>1556236.8000000003</v>
      </c>
      <c r="AC44" s="46">
        <f t="shared" si="1"/>
        <v>-1556236.8000000003</v>
      </c>
      <c r="AD44" s="11">
        <f t="shared" si="2"/>
        <v>0.2</v>
      </c>
      <c r="AE44" s="43">
        <v>0.2</v>
      </c>
      <c r="AF44" s="43">
        <f t="shared" si="4"/>
        <v>0</v>
      </c>
    </row>
    <row r="45" spans="1:32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6"/>
        <v>0</v>
      </c>
      <c r="Q45" s="27"/>
      <c r="R45" s="31">
        <f t="shared" si="6"/>
        <v>0</v>
      </c>
      <c r="S45" s="42">
        <v>0.8</v>
      </c>
      <c r="T45" s="43">
        <f t="shared" si="17"/>
        <v>0.8</v>
      </c>
      <c r="U45" s="43">
        <v>0.8</v>
      </c>
      <c r="V45" s="43">
        <f t="shared" si="3"/>
        <v>0</v>
      </c>
      <c r="W45" s="43">
        <f t="shared" si="18"/>
        <v>0</v>
      </c>
      <c r="X45" s="43"/>
      <c r="Y45" s="43"/>
      <c r="Z45" s="43"/>
      <c r="AA45" s="43"/>
      <c r="AB45" s="10">
        <f t="shared" si="0"/>
        <v>4149964.8000000007</v>
      </c>
      <c r="AC45" s="46">
        <f t="shared" si="1"/>
        <v>1037491.2000000002</v>
      </c>
      <c r="AD45" s="11">
        <f t="shared" si="2"/>
        <v>0.8</v>
      </c>
      <c r="AE45" s="43">
        <v>0.8</v>
      </c>
      <c r="AF45" s="43">
        <f t="shared" si="4"/>
        <v>0</v>
      </c>
    </row>
    <row r="46" spans="1:32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6"/>
        <v>0</v>
      </c>
      <c r="Q46" s="27"/>
      <c r="R46" s="31">
        <f t="shared" si="6"/>
        <v>0</v>
      </c>
      <c r="S46" s="42">
        <v>0.2</v>
      </c>
      <c r="T46" s="43">
        <f t="shared" si="17"/>
        <v>0.2</v>
      </c>
      <c r="U46" s="43">
        <v>0.2</v>
      </c>
      <c r="V46" s="43">
        <f t="shared" si="3"/>
        <v>0</v>
      </c>
      <c r="W46" s="43">
        <f t="shared" si="18"/>
        <v>0</v>
      </c>
      <c r="X46" s="43"/>
      <c r="Y46" s="43"/>
      <c r="Z46" s="43"/>
      <c r="AA46" s="43"/>
      <c r="AB46" s="10">
        <f t="shared" si="0"/>
        <v>1037491.2000000002</v>
      </c>
      <c r="AC46" s="46">
        <f t="shared" si="1"/>
        <v>-1037491.2000000002</v>
      </c>
      <c r="AD46" s="11">
        <f t="shared" si="2"/>
        <v>0.2</v>
      </c>
      <c r="AE46" s="43">
        <v>0.2</v>
      </c>
      <c r="AF46" s="43">
        <f t="shared" si="4"/>
        <v>0</v>
      </c>
    </row>
    <row r="47" spans="1:32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6"/>
        <v>0</v>
      </c>
      <c r="Q47" s="27"/>
      <c r="R47" s="31">
        <f t="shared" si="6"/>
        <v>0</v>
      </c>
      <c r="S47" s="42">
        <v>0.8</v>
      </c>
      <c r="T47" s="43">
        <f t="shared" si="17"/>
        <v>0.8</v>
      </c>
      <c r="U47" s="43">
        <v>0.8</v>
      </c>
      <c r="V47" s="43">
        <f t="shared" si="3"/>
        <v>0</v>
      </c>
      <c r="W47" s="43">
        <f t="shared" si="18"/>
        <v>0</v>
      </c>
      <c r="X47" s="43"/>
      <c r="Y47" s="43"/>
      <c r="Z47" s="43"/>
      <c r="AA47" s="43"/>
      <c r="AB47" s="10">
        <f t="shared" si="0"/>
        <v>6224947.2000000002</v>
      </c>
      <c r="AC47" s="46">
        <f t="shared" si="1"/>
        <v>1556236.8000000007</v>
      </c>
      <c r="AD47" s="11">
        <f t="shared" si="2"/>
        <v>0.8</v>
      </c>
      <c r="AE47" s="43">
        <v>0.8</v>
      </c>
      <c r="AF47" s="43">
        <f t="shared" si="4"/>
        <v>0</v>
      </c>
    </row>
    <row r="48" spans="1:32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6"/>
        <v>0</v>
      </c>
      <c r="Q48" s="27"/>
      <c r="R48" s="31">
        <f t="shared" si="6"/>
        <v>0</v>
      </c>
      <c r="S48" s="42">
        <v>0.2</v>
      </c>
      <c r="T48" s="43">
        <f t="shared" si="17"/>
        <v>0.2</v>
      </c>
      <c r="U48" s="43">
        <v>0.2</v>
      </c>
      <c r="V48" s="43">
        <f t="shared" si="3"/>
        <v>0</v>
      </c>
      <c r="W48" s="43">
        <f t="shared" si="18"/>
        <v>0</v>
      </c>
      <c r="X48" s="43"/>
      <c r="Y48" s="43"/>
      <c r="Z48" s="43"/>
      <c r="AA48" s="43"/>
      <c r="AB48" s="10">
        <f t="shared" si="0"/>
        <v>1556236.8000000003</v>
      </c>
      <c r="AC48" s="46">
        <f t="shared" si="1"/>
        <v>-1556236.8000000003</v>
      </c>
      <c r="AD48" s="11">
        <f t="shared" si="2"/>
        <v>0.2</v>
      </c>
      <c r="AE48" s="43">
        <v>0.2</v>
      </c>
      <c r="AF48" s="43">
        <f t="shared" si="4"/>
        <v>0</v>
      </c>
    </row>
    <row r="49" spans="1:32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6"/>
        <v>0</v>
      </c>
      <c r="Q49" s="27"/>
      <c r="R49" s="31">
        <f t="shared" si="6"/>
        <v>0</v>
      </c>
      <c r="S49" s="42">
        <v>0.8</v>
      </c>
      <c r="T49" s="43">
        <f t="shared" si="17"/>
        <v>0.8</v>
      </c>
      <c r="U49" s="43">
        <v>0.8</v>
      </c>
      <c r="V49" s="43">
        <f t="shared" si="3"/>
        <v>0</v>
      </c>
      <c r="W49" s="43">
        <f t="shared" si="18"/>
        <v>0</v>
      </c>
      <c r="X49" s="43"/>
      <c r="Y49" s="43"/>
      <c r="Z49" s="43"/>
      <c r="AA49" s="43"/>
      <c r="AB49" s="10">
        <f t="shared" si="0"/>
        <v>6224947.2000000011</v>
      </c>
      <c r="AC49" s="46">
        <f t="shared" si="1"/>
        <v>1556236.7999999998</v>
      </c>
      <c r="AD49" s="11">
        <f t="shared" si="2"/>
        <v>0.8</v>
      </c>
      <c r="AE49" s="43">
        <v>0.8</v>
      </c>
      <c r="AF49" s="43">
        <f t="shared" si="4"/>
        <v>0</v>
      </c>
    </row>
    <row r="50" spans="1:32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6"/>
        <v>0</v>
      </c>
      <c r="Q50" s="27"/>
      <c r="R50" s="31">
        <f t="shared" si="6"/>
        <v>0</v>
      </c>
      <c r="S50" s="42">
        <v>0.2</v>
      </c>
      <c r="T50" s="43">
        <f t="shared" si="17"/>
        <v>0.2</v>
      </c>
      <c r="U50" s="43">
        <v>0.2</v>
      </c>
      <c r="V50" s="43">
        <f t="shared" si="3"/>
        <v>0</v>
      </c>
      <c r="W50" s="43">
        <f t="shared" si="18"/>
        <v>0</v>
      </c>
      <c r="X50" s="43"/>
      <c r="Y50" s="43"/>
      <c r="Z50" s="43"/>
      <c r="AA50" s="43"/>
      <c r="AB50" s="10">
        <f t="shared" si="0"/>
        <v>1556236.8000000003</v>
      </c>
      <c r="AC50" s="46">
        <f t="shared" si="1"/>
        <v>-1556236.8000000003</v>
      </c>
      <c r="AD50" s="11">
        <f t="shared" si="2"/>
        <v>0.2</v>
      </c>
      <c r="AE50" s="43">
        <v>0.2</v>
      </c>
      <c r="AF50" s="43">
        <f t="shared" si="4"/>
        <v>0</v>
      </c>
    </row>
    <row r="51" spans="1:32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6"/>
        <v>0</v>
      </c>
      <c r="Q51" s="27"/>
      <c r="R51" s="31">
        <f t="shared" si="6"/>
        <v>0</v>
      </c>
      <c r="S51" s="42">
        <v>0.8</v>
      </c>
      <c r="T51" s="43">
        <f t="shared" si="17"/>
        <v>0.8</v>
      </c>
      <c r="U51" s="43">
        <v>0.8</v>
      </c>
      <c r="V51" s="43">
        <f t="shared" si="3"/>
        <v>0</v>
      </c>
      <c r="W51" s="43">
        <f t="shared" si="18"/>
        <v>0</v>
      </c>
      <c r="X51" s="43"/>
      <c r="Y51" s="43"/>
      <c r="Z51" s="43"/>
      <c r="AA51" s="43"/>
      <c r="AB51" s="10">
        <f t="shared" si="0"/>
        <v>20749824.000000004</v>
      </c>
      <c r="AC51" s="46">
        <f t="shared" si="1"/>
        <v>5187456</v>
      </c>
      <c r="AD51" s="11">
        <f t="shared" si="2"/>
        <v>0.8</v>
      </c>
      <c r="AE51" s="43">
        <v>0.8</v>
      </c>
      <c r="AF51" s="43">
        <f t="shared" si="4"/>
        <v>0</v>
      </c>
    </row>
    <row r="52" spans="1:32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3">
        <f t="shared" si="17"/>
        <v>0.2</v>
      </c>
      <c r="U52" s="43">
        <v>0.2</v>
      </c>
      <c r="V52" s="43">
        <f t="shared" si="3"/>
        <v>0</v>
      </c>
      <c r="W52" s="43">
        <f t="shared" si="18"/>
        <v>0</v>
      </c>
      <c r="X52" s="43"/>
      <c r="Y52" s="43"/>
      <c r="Z52" s="43"/>
      <c r="AA52" s="43"/>
      <c r="AB52" s="10">
        <f t="shared" si="0"/>
        <v>5187456.0000000009</v>
      </c>
      <c r="AC52" s="46">
        <f t="shared" si="1"/>
        <v>-5187456.0000000009</v>
      </c>
      <c r="AD52" s="11">
        <f t="shared" si="2"/>
        <v>0.2</v>
      </c>
      <c r="AE52" s="43">
        <v>0.2</v>
      </c>
      <c r="AF52" s="43">
        <f t="shared" si="4"/>
        <v>0</v>
      </c>
    </row>
    <row r="53" spans="1:32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9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3">
        <f t="shared" si="17"/>
        <v>0.8</v>
      </c>
      <c r="U53" s="43">
        <v>0.8</v>
      </c>
      <c r="V53" s="43">
        <f t="shared" si="3"/>
        <v>0</v>
      </c>
      <c r="W53" s="43">
        <f t="shared" si="18"/>
        <v>0</v>
      </c>
      <c r="X53" s="43"/>
      <c r="Y53" s="43"/>
      <c r="Z53" s="43"/>
      <c r="AA53" s="43"/>
      <c r="AB53" s="10">
        <f t="shared" si="0"/>
        <v>8299929.6000000015</v>
      </c>
      <c r="AC53" s="46">
        <f t="shared" si="1"/>
        <v>2074982.4000000004</v>
      </c>
      <c r="AD53" s="11">
        <f t="shared" si="2"/>
        <v>0.8</v>
      </c>
      <c r="AE53" s="43">
        <v>0.8</v>
      </c>
      <c r="AF53" s="43">
        <f t="shared" si="4"/>
        <v>0</v>
      </c>
    </row>
    <row r="54" spans="1:32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9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3">
        <f t="shared" si="17"/>
        <v>0.2</v>
      </c>
      <c r="U54" s="43">
        <v>0.2</v>
      </c>
      <c r="V54" s="43">
        <f t="shared" si="3"/>
        <v>0</v>
      </c>
      <c r="W54" s="43">
        <f t="shared" si="18"/>
        <v>0</v>
      </c>
      <c r="X54" s="43"/>
      <c r="Y54" s="43"/>
      <c r="Z54" s="43"/>
      <c r="AA54" s="43"/>
      <c r="AB54" s="10">
        <f t="shared" si="0"/>
        <v>2074982.4000000004</v>
      </c>
      <c r="AC54" s="46">
        <f t="shared" si="1"/>
        <v>-2074982.4000000004</v>
      </c>
      <c r="AD54" s="11">
        <f t="shared" si="2"/>
        <v>0.2</v>
      </c>
      <c r="AE54" s="43">
        <v>0.2</v>
      </c>
      <c r="AF54" s="43">
        <f t="shared" si="4"/>
        <v>0</v>
      </c>
    </row>
    <row r="55" spans="1:32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9"/>
        <v>10374912.000000002</v>
      </c>
      <c r="G55" s="23">
        <v>0</v>
      </c>
      <c r="H55" s="24">
        <v>0</v>
      </c>
      <c r="I55" s="23">
        <v>0.8</v>
      </c>
      <c r="J55" s="24">
        <f t="shared" ref="J55" si="20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3">
        <f t="shared" si="17"/>
        <v>0.8</v>
      </c>
      <c r="U55" s="43">
        <v>0.8</v>
      </c>
      <c r="V55" s="43">
        <f t="shared" si="3"/>
        <v>0</v>
      </c>
      <c r="W55" s="43">
        <f t="shared" si="18"/>
        <v>0</v>
      </c>
      <c r="X55" s="43"/>
      <c r="Y55" s="43"/>
      <c r="Z55" s="43"/>
      <c r="AA55" s="43"/>
      <c r="AB55" s="10">
        <f t="shared" si="0"/>
        <v>8299929.6000000015</v>
      </c>
      <c r="AC55" s="46">
        <f t="shared" si="1"/>
        <v>2074982.4000000004</v>
      </c>
      <c r="AD55" s="11">
        <f t="shared" si="2"/>
        <v>0.8</v>
      </c>
      <c r="AE55" s="43">
        <v>0.8</v>
      </c>
      <c r="AF55" s="43">
        <f t="shared" si="4"/>
        <v>0</v>
      </c>
    </row>
    <row r="56" spans="1:32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9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3">
        <f t="shared" si="17"/>
        <v>0.2</v>
      </c>
      <c r="U56" s="43">
        <v>0.2</v>
      </c>
      <c r="V56" s="43">
        <f t="shared" si="3"/>
        <v>0</v>
      </c>
      <c r="W56" s="43">
        <f t="shared" si="18"/>
        <v>0</v>
      </c>
      <c r="X56" s="43"/>
      <c r="Y56" s="43"/>
      <c r="Z56" s="43"/>
      <c r="AA56" s="43"/>
      <c r="AB56" s="10">
        <f t="shared" si="0"/>
        <v>2074982.4000000004</v>
      </c>
      <c r="AC56" s="46">
        <f t="shared" si="1"/>
        <v>-2074982.4000000004</v>
      </c>
      <c r="AD56" s="11">
        <f t="shared" si="2"/>
        <v>0.2</v>
      </c>
      <c r="AE56" s="43">
        <v>0.2</v>
      </c>
      <c r="AF56" s="43">
        <f t="shared" si="4"/>
        <v>0</v>
      </c>
    </row>
    <row r="57" spans="1:32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9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3">
        <f t="shared" si="17"/>
        <v>0.8</v>
      </c>
      <c r="U57" s="43">
        <v>0.8</v>
      </c>
      <c r="V57" s="43">
        <f t="shared" si="3"/>
        <v>0</v>
      </c>
      <c r="W57" s="43">
        <f t="shared" si="18"/>
        <v>0</v>
      </c>
      <c r="X57" s="43"/>
      <c r="Y57" s="43"/>
      <c r="Z57" s="43"/>
      <c r="AA57" s="43"/>
      <c r="AB57" s="10">
        <f t="shared" si="0"/>
        <v>8299929.6000000015</v>
      </c>
      <c r="AC57" s="46">
        <f t="shared" si="1"/>
        <v>2074982.4000000004</v>
      </c>
      <c r="AD57" s="11">
        <f t="shared" si="2"/>
        <v>0.8</v>
      </c>
      <c r="AE57" s="43">
        <v>0.8</v>
      </c>
      <c r="AF57" s="43">
        <f t="shared" si="4"/>
        <v>0</v>
      </c>
    </row>
    <row r="58" spans="1:32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3">
        <f t="shared" si="17"/>
        <v>0.2</v>
      </c>
      <c r="U58" s="43">
        <v>0.2</v>
      </c>
      <c r="V58" s="43">
        <f t="shared" si="3"/>
        <v>0</v>
      </c>
      <c r="W58" s="43">
        <f t="shared" si="18"/>
        <v>0</v>
      </c>
      <c r="X58" s="43"/>
      <c r="Y58" s="43"/>
      <c r="Z58" s="43"/>
      <c r="AA58" s="43"/>
      <c r="AB58" s="10">
        <f t="shared" si="0"/>
        <v>2074982.4000000004</v>
      </c>
      <c r="AC58" s="46">
        <f t="shared" si="1"/>
        <v>-2074982.4000000004</v>
      </c>
      <c r="AD58" s="11">
        <f t="shared" si="2"/>
        <v>0.2</v>
      </c>
      <c r="AE58" s="43">
        <v>0.2</v>
      </c>
      <c r="AF58" s="43">
        <f t="shared" si="4"/>
        <v>0</v>
      </c>
    </row>
    <row r="59" spans="1:32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21">+I59*$F59</f>
        <v>0</v>
      </c>
      <c r="K59" s="32">
        <v>0.8</v>
      </c>
      <c r="L59" s="24">
        <f t="shared" ref="L59:L66" si="22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3">
        <f t="shared" si="17"/>
        <v>0.8</v>
      </c>
      <c r="U59" s="43">
        <v>0.8</v>
      </c>
      <c r="V59" s="43">
        <f t="shared" si="3"/>
        <v>0</v>
      </c>
      <c r="W59" s="43">
        <f t="shared" si="18"/>
        <v>0</v>
      </c>
      <c r="X59" s="43"/>
      <c r="Y59" s="43"/>
      <c r="Z59" s="43"/>
      <c r="AA59" s="43"/>
      <c r="AB59" s="10">
        <f t="shared" si="0"/>
        <v>8299929.6000000015</v>
      </c>
      <c r="AC59" s="46">
        <f t="shared" si="1"/>
        <v>2074982.4000000004</v>
      </c>
      <c r="AD59" s="11">
        <f t="shared" si="2"/>
        <v>0.8</v>
      </c>
      <c r="AE59" s="43">
        <v>0.8</v>
      </c>
      <c r="AF59" s="43">
        <f t="shared" si="4"/>
        <v>0</v>
      </c>
    </row>
    <row r="60" spans="1:32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0.2</v>
      </c>
      <c r="N60" s="31">
        <f>M60*F59</f>
        <v>2074982.4000000004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3">
        <f t="shared" si="17"/>
        <v>0.2</v>
      </c>
      <c r="U60" s="43">
        <v>0.2</v>
      </c>
      <c r="V60" s="43">
        <f t="shared" si="3"/>
        <v>0</v>
      </c>
      <c r="W60" s="43">
        <f t="shared" si="18"/>
        <v>0</v>
      </c>
      <c r="X60" s="43"/>
      <c r="Y60" s="43"/>
      <c r="Z60" s="43"/>
      <c r="AA60" s="43"/>
      <c r="AB60" s="10">
        <f t="shared" si="0"/>
        <v>2074982.4000000004</v>
      </c>
      <c r="AC60" s="46">
        <f t="shared" si="1"/>
        <v>-2074982.4000000004</v>
      </c>
      <c r="AD60" s="11">
        <f t="shared" si="2"/>
        <v>0.2</v>
      </c>
      <c r="AE60" s="43">
        <v>0.2</v>
      </c>
      <c r="AF60" s="43">
        <f t="shared" si="4"/>
        <v>0</v>
      </c>
    </row>
    <row r="61" spans="1:32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21"/>
        <v>0</v>
      </c>
      <c r="K61" s="32">
        <v>0.8</v>
      </c>
      <c r="L61" s="24">
        <f t="shared" si="22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3">
        <f t="shared" si="17"/>
        <v>0.8</v>
      </c>
      <c r="U61" s="43">
        <v>0.8</v>
      </c>
      <c r="V61" s="43">
        <f t="shared" si="3"/>
        <v>0</v>
      </c>
      <c r="W61" s="43">
        <f t="shared" si="18"/>
        <v>0</v>
      </c>
      <c r="X61" s="43"/>
      <c r="Y61" s="43"/>
      <c r="Z61" s="43"/>
      <c r="AA61" s="43"/>
      <c r="AB61" s="10">
        <f t="shared" si="0"/>
        <v>4149964.8000000007</v>
      </c>
      <c r="AC61" s="46">
        <f t="shared" si="1"/>
        <v>1037491.2000000002</v>
      </c>
      <c r="AD61" s="11">
        <f t="shared" si="2"/>
        <v>0.8</v>
      </c>
      <c r="AE61" s="43">
        <v>0.8</v>
      </c>
      <c r="AF61" s="43">
        <f t="shared" si="4"/>
        <v>0</v>
      </c>
    </row>
    <row r="62" spans="1:32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0.15</v>
      </c>
      <c r="N62" s="31">
        <f>M62*F61</f>
        <v>778118.40000000014</v>
      </c>
      <c r="O62" s="23">
        <v>0</v>
      </c>
      <c r="P62" s="24">
        <f>O62*F61</f>
        <v>0</v>
      </c>
      <c r="Q62" s="27"/>
      <c r="R62" s="31">
        <f t="shared" si="6"/>
        <v>0</v>
      </c>
      <c r="S62" s="42">
        <v>0.2</v>
      </c>
      <c r="T62" s="43">
        <f t="shared" si="17"/>
        <v>0.15</v>
      </c>
      <c r="U62" s="43">
        <v>0.15</v>
      </c>
      <c r="V62" s="43">
        <f t="shared" si="3"/>
        <v>0</v>
      </c>
      <c r="W62" s="43">
        <f t="shared" si="18"/>
        <v>5.0000000000000017E-2</v>
      </c>
      <c r="X62" s="43"/>
      <c r="Y62" s="43"/>
      <c r="Z62" s="43"/>
      <c r="AA62" s="43"/>
      <c r="AB62" s="10">
        <f t="shared" si="0"/>
        <v>1037491.2000000002</v>
      </c>
      <c r="AC62" s="46">
        <f t="shared" si="1"/>
        <v>-1037491.2000000002</v>
      </c>
      <c r="AD62" s="11">
        <f t="shared" si="2"/>
        <v>0.15</v>
      </c>
      <c r="AE62" s="43">
        <v>0.08</v>
      </c>
      <c r="AF62" s="43">
        <f t="shared" si="4"/>
        <v>6.9999999999999993E-2</v>
      </c>
    </row>
    <row r="63" spans="1:32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21"/>
        <v>0</v>
      </c>
      <c r="K63" s="32">
        <v>0.8</v>
      </c>
      <c r="L63" s="24">
        <f t="shared" si="22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3">
        <f t="shared" si="17"/>
        <v>0.8</v>
      </c>
      <c r="U63" s="43">
        <v>0.8</v>
      </c>
      <c r="V63" s="43">
        <f t="shared" si="3"/>
        <v>0</v>
      </c>
      <c r="W63" s="43">
        <f t="shared" si="18"/>
        <v>0</v>
      </c>
      <c r="X63" s="43"/>
      <c r="Y63" s="43"/>
      <c r="Z63" s="43"/>
      <c r="AA63" s="43"/>
      <c r="AB63" s="10">
        <f t="shared" si="0"/>
        <v>4149964.8000000007</v>
      </c>
      <c r="AC63" s="46">
        <f t="shared" si="1"/>
        <v>1037491.2000000002</v>
      </c>
      <c r="AD63" s="11">
        <f t="shared" si="2"/>
        <v>0.8</v>
      </c>
      <c r="AE63" s="43">
        <v>0.8</v>
      </c>
      <c r="AF63" s="43">
        <f t="shared" si="4"/>
        <v>0</v>
      </c>
    </row>
    <row r="64" spans="1:32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21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27"/>
      <c r="R64" s="31">
        <f t="shared" si="6"/>
        <v>0</v>
      </c>
      <c r="S64" s="42">
        <v>0.2</v>
      </c>
      <c r="T64" s="43">
        <f t="shared" si="17"/>
        <v>0</v>
      </c>
      <c r="U64" s="43">
        <v>0</v>
      </c>
      <c r="V64" s="43">
        <f t="shared" si="3"/>
        <v>0</v>
      </c>
      <c r="W64" s="43">
        <f t="shared" si="18"/>
        <v>0.2</v>
      </c>
      <c r="X64" s="43"/>
      <c r="Y64" s="43"/>
      <c r="Z64" s="43"/>
      <c r="AA64" s="43"/>
      <c r="AB64" s="10">
        <f t="shared" si="0"/>
        <v>1037491.2000000002</v>
      </c>
      <c r="AC64" s="46">
        <f t="shared" si="1"/>
        <v>-1037491.2000000002</v>
      </c>
      <c r="AD64" s="11">
        <f t="shared" si="2"/>
        <v>0</v>
      </c>
      <c r="AE64" s="43">
        <v>0</v>
      </c>
      <c r="AF64" s="43">
        <f t="shared" si="4"/>
        <v>0</v>
      </c>
    </row>
    <row r="65" spans="1:32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21"/>
        <v>0</v>
      </c>
      <c r="K65" s="32">
        <v>0</v>
      </c>
      <c r="L65" s="24">
        <f t="shared" si="22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27"/>
      <c r="R65" s="31">
        <f t="shared" si="6"/>
        <v>0</v>
      </c>
      <c r="S65" s="42">
        <v>0.8</v>
      </c>
      <c r="T65" s="43">
        <f t="shared" si="17"/>
        <v>0</v>
      </c>
      <c r="U65" s="43">
        <v>0</v>
      </c>
      <c r="V65" s="43">
        <f t="shared" si="3"/>
        <v>0</v>
      </c>
      <c r="W65" s="43">
        <f t="shared" si="18"/>
        <v>0.8</v>
      </c>
      <c r="X65" s="43"/>
      <c r="Y65" s="43"/>
      <c r="Z65" s="43"/>
      <c r="AA65" s="43"/>
      <c r="AB65" s="10">
        <f t="shared" si="0"/>
        <v>4149964.8000000007</v>
      </c>
      <c r="AC65" s="46">
        <f t="shared" si="1"/>
        <v>1037491.2000000002</v>
      </c>
      <c r="AD65" s="11">
        <f t="shared" si="2"/>
        <v>0</v>
      </c>
      <c r="AE65" s="43">
        <v>0</v>
      </c>
      <c r="AF65" s="43">
        <f t="shared" si="4"/>
        <v>0</v>
      </c>
    </row>
    <row r="66" spans="1:32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21"/>
        <v>0</v>
      </c>
      <c r="K66" s="32">
        <v>0</v>
      </c>
      <c r="L66" s="24">
        <f t="shared" si="22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27"/>
      <c r="R66" s="31">
        <f t="shared" si="6"/>
        <v>0</v>
      </c>
      <c r="S66" s="42">
        <v>0.2</v>
      </c>
      <c r="T66" s="43">
        <f t="shared" si="17"/>
        <v>0</v>
      </c>
      <c r="U66" s="43">
        <v>0</v>
      </c>
      <c r="V66" s="43">
        <f t="shared" si="3"/>
        <v>0</v>
      </c>
      <c r="W66" s="43">
        <f t="shared" si="18"/>
        <v>0.2</v>
      </c>
      <c r="X66" s="43"/>
      <c r="Y66" s="43"/>
      <c r="Z66" s="43"/>
      <c r="AA66" s="43"/>
      <c r="AB66" s="10">
        <f t="shared" si="0"/>
        <v>1037491.2000000002</v>
      </c>
      <c r="AC66" s="46">
        <f t="shared" si="1"/>
        <v>-1037491.2000000002</v>
      </c>
      <c r="AD66" s="11">
        <f t="shared" si="2"/>
        <v>0</v>
      </c>
      <c r="AE66" s="43">
        <v>0</v>
      </c>
      <c r="AF66" s="43">
        <f t="shared" si="4"/>
        <v>0</v>
      </c>
    </row>
    <row r="67" spans="1:32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21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3">
        <f t="shared" si="17"/>
        <v>0.8</v>
      </c>
      <c r="U67" s="43">
        <v>0.8</v>
      </c>
      <c r="V67" s="43">
        <f t="shared" si="3"/>
        <v>0</v>
      </c>
      <c r="W67" s="43">
        <f t="shared" si="18"/>
        <v>0</v>
      </c>
      <c r="X67" s="43"/>
      <c r="Y67" s="43"/>
      <c r="Z67" s="43"/>
      <c r="AA67" s="43"/>
      <c r="AB67" s="10">
        <f t="shared" si="0"/>
        <v>4149964.8000000007</v>
      </c>
      <c r="AC67" s="46">
        <f t="shared" si="1"/>
        <v>1037491.2000000002</v>
      </c>
      <c r="AD67" s="11">
        <f t="shared" si="2"/>
        <v>0.8</v>
      </c>
      <c r="AE67" s="43">
        <v>0.8</v>
      </c>
      <c r="AF67" s="43">
        <f t="shared" si="4"/>
        <v>0</v>
      </c>
    </row>
    <row r="68" spans="1:32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3">
        <f t="shared" si="17"/>
        <v>0.2</v>
      </c>
      <c r="U68" s="43">
        <v>0.2</v>
      </c>
      <c r="V68" s="43">
        <f t="shared" si="3"/>
        <v>0</v>
      </c>
      <c r="W68" s="43">
        <f t="shared" si="18"/>
        <v>0</v>
      </c>
      <c r="X68" s="43"/>
      <c r="Y68" s="43"/>
      <c r="Z68" s="43"/>
      <c r="AA68" s="43"/>
      <c r="AB68" s="10">
        <f t="shared" si="0"/>
        <v>1037491.2000000002</v>
      </c>
      <c r="AC68" s="46">
        <f t="shared" si="1"/>
        <v>-1037491.2000000002</v>
      </c>
      <c r="AD68" s="11">
        <f t="shared" si="2"/>
        <v>0.2</v>
      </c>
      <c r="AE68" s="43">
        <v>0.2</v>
      </c>
      <c r="AF68" s="43">
        <f t="shared" si="4"/>
        <v>0</v>
      </c>
    </row>
    <row r="69" spans="1:32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>
        <v>0.4</v>
      </c>
      <c r="R69" s="31">
        <f t="shared" si="6"/>
        <v>2074982.4000000004</v>
      </c>
      <c r="S69" s="42">
        <v>0.8</v>
      </c>
      <c r="T69" s="43">
        <f t="shared" si="17"/>
        <v>0.8</v>
      </c>
      <c r="U69" s="43">
        <v>0.8</v>
      </c>
      <c r="V69" s="43">
        <f t="shared" si="3"/>
        <v>0</v>
      </c>
      <c r="W69" s="43">
        <f t="shared" si="18"/>
        <v>0</v>
      </c>
      <c r="X69" s="43"/>
      <c r="Y69" s="43"/>
      <c r="Z69" s="43"/>
      <c r="AA69" s="43"/>
      <c r="AB69" s="10">
        <f t="shared" si="0"/>
        <v>4149964.8000000007</v>
      </c>
      <c r="AC69" s="46">
        <f t="shared" si="1"/>
        <v>1037491.2000000002</v>
      </c>
      <c r="AD69" s="11">
        <f t="shared" si="2"/>
        <v>0.8</v>
      </c>
      <c r="AE69" s="43">
        <v>0.8</v>
      </c>
      <c r="AF69" s="43">
        <f t="shared" si="4"/>
        <v>0</v>
      </c>
    </row>
    <row r="70" spans="1:32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27">
        <v>0.2</v>
      </c>
      <c r="R70" s="31">
        <f>Q70*F69</f>
        <v>1037491.2000000002</v>
      </c>
      <c r="S70" s="42">
        <v>0.2</v>
      </c>
      <c r="T70" s="43">
        <f t="shared" si="17"/>
        <v>0.2</v>
      </c>
      <c r="U70" s="43">
        <v>0.2</v>
      </c>
      <c r="V70" s="43">
        <f t="shared" si="3"/>
        <v>0</v>
      </c>
      <c r="W70" s="43">
        <f t="shared" si="18"/>
        <v>0</v>
      </c>
      <c r="X70" s="43"/>
      <c r="Y70" s="43"/>
      <c r="Z70" s="43"/>
      <c r="AA70" s="43"/>
      <c r="AB70" s="10">
        <f t="shared" ref="AB70:AB133" si="23">H70+J70+L70+P70</f>
        <v>1037491.2000000002</v>
      </c>
      <c r="AC70" s="46">
        <f t="shared" ref="AC70:AC133" si="24">F70-AB70</f>
        <v>-1037491.2000000002</v>
      </c>
      <c r="AD70" s="11">
        <f t="shared" ref="AD70:AD133" si="25">G70+I70+M70+Q70</f>
        <v>0.2</v>
      </c>
      <c r="AE70" s="43">
        <v>0.18</v>
      </c>
      <c r="AF70" s="43">
        <f t="shared" si="4"/>
        <v>2.0000000000000018E-2</v>
      </c>
    </row>
    <row r="71" spans="1:32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26">+I71*$F71</f>
        <v>0</v>
      </c>
      <c r="K71" s="32">
        <v>0.8</v>
      </c>
      <c r="L71" s="24">
        <f t="shared" ref="L71:L77" si="27">+K71*$F71</f>
        <v>4149964.8000000007</v>
      </c>
      <c r="M71" s="27">
        <v>0.8</v>
      </c>
      <c r="N71" s="31">
        <f t="shared" ref="N71:N134" si="28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9">Q71*F71</f>
        <v>0</v>
      </c>
      <c r="S71" s="42">
        <v>0.8</v>
      </c>
      <c r="T71" s="43">
        <f t="shared" si="17"/>
        <v>0.8</v>
      </c>
      <c r="U71" s="43">
        <v>0.8</v>
      </c>
      <c r="V71" s="43">
        <f t="shared" ref="V71:V134" si="30">T71-U71</f>
        <v>0</v>
      </c>
      <c r="W71" s="43">
        <f t="shared" si="18"/>
        <v>0</v>
      </c>
      <c r="X71" s="43"/>
      <c r="Y71" s="43"/>
      <c r="Z71" s="43"/>
      <c r="AA71" s="43"/>
      <c r="AB71" s="10">
        <f t="shared" si="23"/>
        <v>4149964.8000000007</v>
      </c>
      <c r="AC71" s="46">
        <f t="shared" si="24"/>
        <v>1037491.2000000002</v>
      </c>
      <c r="AD71" s="11">
        <f t="shared" si="25"/>
        <v>0.8</v>
      </c>
      <c r="AE71" s="43">
        <v>0.8</v>
      </c>
      <c r="AF71" s="43">
        <f t="shared" ref="AF71:AF134" si="31">AD71-AE71</f>
        <v>0</v>
      </c>
    </row>
    <row r="72" spans="1:32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3">
        <f t="shared" si="17"/>
        <v>0.2</v>
      </c>
      <c r="U72" s="43">
        <v>0.2</v>
      </c>
      <c r="V72" s="43">
        <f t="shared" si="30"/>
        <v>0</v>
      </c>
      <c r="W72" s="43">
        <f t="shared" si="18"/>
        <v>0</v>
      </c>
      <c r="X72" s="43"/>
      <c r="Y72" s="43"/>
      <c r="Z72" s="43"/>
      <c r="AA72" s="43"/>
      <c r="AB72" s="10">
        <f t="shared" si="23"/>
        <v>1037491.2000000002</v>
      </c>
      <c r="AC72" s="46">
        <f t="shared" si="24"/>
        <v>-1037491.2000000002</v>
      </c>
      <c r="AD72" s="11">
        <f t="shared" si="25"/>
        <v>0.2</v>
      </c>
      <c r="AE72" s="43">
        <v>0.2</v>
      </c>
      <c r="AF72" s="43">
        <f t="shared" si="31"/>
        <v>0</v>
      </c>
    </row>
    <row r="73" spans="1:32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26"/>
        <v>0</v>
      </c>
      <c r="K73" s="32">
        <v>0</v>
      </c>
      <c r="L73" s="24">
        <f t="shared" si="27"/>
        <v>0</v>
      </c>
      <c r="M73" s="27">
        <v>0</v>
      </c>
      <c r="N73" s="31">
        <f t="shared" si="28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9"/>
        <v>4149964.8000000007</v>
      </c>
      <c r="S73" s="42">
        <v>0.8</v>
      </c>
      <c r="T73" s="43">
        <f t="shared" si="17"/>
        <v>0.8</v>
      </c>
      <c r="U73" s="43">
        <v>0.8</v>
      </c>
      <c r="V73" s="43">
        <f t="shared" si="30"/>
        <v>0</v>
      </c>
      <c r="W73" s="43">
        <f t="shared" si="18"/>
        <v>0</v>
      </c>
      <c r="X73" s="43"/>
      <c r="Y73" s="43"/>
      <c r="Z73" s="43"/>
      <c r="AA73" s="43"/>
      <c r="AB73" s="10">
        <f t="shared" si="23"/>
        <v>4149964.8000000007</v>
      </c>
      <c r="AC73" s="46">
        <f t="shared" si="24"/>
        <v>1037491.2000000002</v>
      </c>
      <c r="AD73" s="11">
        <f t="shared" si="25"/>
        <v>0.8</v>
      </c>
      <c r="AE73" s="43">
        <v>0.8</v>
      </c>
      <c r="AF73" s="43">
        <f t="shared" si="31"/>
        <v>0</v>
      </c>
    </row>
    <row r="74" spans="1:32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26"/>
        <v>0</v>
      </c>
      <c r="K74" s="32">
        <v>0</v>
      </c>
      <c r="L74" s="24">
        <f t="shared" si="27"/>
        <v>0</v>
      </c>
      <c r="M74" s="27">
        <v>0</v>
      </c>
      <c r="N74" s="31">
        <f t="shared" si="28"/>
        <v>0</v>
      </c>
      <c r="O74" s="23">
        <v>0.2</v>
      </c>
      <c r="P74" s="24">
        <f>+O74*F73</f>
        <v>1037491.2000000002</v>
      </c>
      <c r="Q74" s="27">
        <v>0.05</v>
      </c>
      <c r="R74" s="31">
        <f>Q74*F73</f>
        <v>259372.80000000005</v>
      </c>
      <c r="S74" s="42">
        <v>0.2</v>
      </c>
      <c r="T74" s="43">
        <f t="shared" si="17"/>
        <v>0.05</v>
      </c>
      <c r="U74" s="43">
        <v>0.15</v>
      </c>
      <c r="V74" s="43">
        <f t="shared" si="30"/>
        <v>-9.9999999999999992E-2</v>
      </c>
      <c r="W74" s="43">
        <f t="shared" si="18"/>
        <v>0.15000000000000002</v>
      </c>
      <c r="X74" s="43"/>
      <c r="Y74" s="43"/>
      <c r="Z74" s="43"/>
      <c r="AA74" s="43"/>
      <c r="AB74" s="10">
        <f t="shared" si="23"/>
        <v>1037491.2000000002</v>
      </c>
      <c r="AC74" s="46">
        <f t="shared" si="24"/>
        <v>-1037491.2000000002</v>
      </c>
      <c r="AD74" s="9">
        <f t="shared" si="25"/>
        <v>0.05</v>
      </c>
      <c r="AE74" s="45">
        <v>0.14000000000000001</v>
      </c>
      <c r="AF74" s="43">
        <f t="shared" si="31"/>
        <v>-9.0000000000000011E-2</v>
      </c>
    </row>
    <row r="75" spans="1:32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26"/>
        <v>0</v>
      </c>
      <c r="K75" s="32">
        <v>0.8</v>
      </c>
      <c r="L75" s="24">
        <f t="shared" si="27"/>
        <v>4149964.8000000007</v>
      </c>
      <c r="M75" s="27">
        <v>0.8</v>
      </c>
      <c r="N75" s="31">
        <f t="shared" si="28"/>
        <v>4149964.8000000007</v>
      </c>
      <c r="O75" s="23">
        <v>0</v>
      </c>
      <c r="P75" s="24">
        <f>+O75*$F75</f>
        <v>0</v>
      </c>
      <c r="Q75" s="27"/>
      <c r="R75" s="31">
        <f t="shared" si="29"/>
        <v>0</v>
      </c>
      <c r="S75" s="42">
        <v>0.8</v>
      </c>
      <c r="T75" s="43">
        <f t="shared" ref="T75:T106" si="32">G75+I75+M75+Q75</f>
        <v>0.8</v>
      </c>
      <c r="U75" s="43">
        <v>0.8</v>
      </c>
      <c r="V75" s="43">
        <f t="shared" si="30"/>
        <v>0</v>
      </c>
      <c r="W75" s="43">
        <f t="shared" si="18"/>
        <v>0</v>
      </c>
      <c r="X75" s="43"/>
      <c r="Y75" s="43"/>
      <c r="Z75" s="43"/>
      <c r="AA75" s="43"/>
      <c r="AB75" s="10">
        <f t="shared" si="23"/>
        <v>4149964.8000000007</v>
      </c>
      <c r="AC75" s="46">
        <f t="shared" si="24"/>
        <v>1037491.2000000002</v>
      </c>
      <c r="AD75" s="11">
        <f t="shared" si="25"/>
        <v>0.8</v>
      </c>
      <c r="AE75" s="43">
        <v>0.8</v>
      </c>
      <c r="AF75" s="43">
        <f t="shared" si="31"/>
        <v>0</v>
      </c>
    </row>
    <row r="76" spans="1:32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26"/>
        <v>0</v>
      </c>
      <c r="K76" s="32"/>
      <c r="L76" s="24">
        <f>+K76*F75</f>
        <v>0</v>
      </c>
      <c r="M76" s="27">
        <v>0</v>
      </c>
      <c r="N76" s="31">
        <f t="shared" si="28"/>
        <v>0</v>
      </c>
      <c r="O76" s="23">
        <v>0.2</v>
      </c>
      <c r="P76" s="24">
        <f>+O76*F75</f>
        <v>1037491.2000000002</v>
      </c>
      <c r="Q76" s="27"/>
      <c r="R76" s="31">
        <f t="shared" si="29"/>
        <v>0</v>
      </c>
      <c r="S76" s="42">
        <v>0.2</v>
      </c>
      <c r="T76" s="43">
        <f t="shared" si="32"/>
        <v>0</v>
      </c>
      <c r="U76" s="43">
        <v>0</v>
      </c>
      <c r="V76" s="43">
        <f t="shared" si="30"/>
        <v>0</v>
      </c>
      <c r="W76" s="43">
        <f t="shared" si="18"/>
        <v>0.2</v>
      </c>
      <c r="X76" s="43"/>
      <c r="Y76" s="43"/>
      <c r="Z76" s="43"/>
      <c r="AA76" s="43"/>
      <c r="AB76" s="10">
        <f t="shared" si="23"/>
        <v>1037491.2000000002</v>
      </c>
      <c r="AC76" s="46">
        <f t="shared" si="24"/>
        <v>-1037491.2000000002</v>
      </c>
      <c r="AD76" s="11">
        <f t="shared" si="25"/>
        <v>0</v>
      </c>
      <c r="AE76" s="43">
        <v>0</v>
      </c>
      <c r="AF76" s="43">
        <f t="shared" si="31"/>
        <v>0</v>
      </c>
    </row>
    <row r="77" spans="1:32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26"/>
        <v>0</v>
      </c>
      <c r="K77" s="32">
        <v>0.8</v>
      </c>
      <c r="L77" s="24">
        <f t="shared" si="27"/>
        <v>4149964.8000000007</v>
      </c>
      <c r="M77" s="27">
        <v>0.8</v>
      </c>
      <c r="N77" s="31">
        <f t="shared" si="28"/>
        <v>4149964.8000000007</v>
      </c>
      <c r="O77" s="23">
        <v>0</v>
      </c>
      <c r="P77" s="24">
        <f>+O77*$F77</f>
        <v>0</v>
      </c>
      <c r="Q77" s="27"/>
      <c r="R77" s="31">
        <f t="shared" si="29"/>
        <v>0</v>
      </c>
      <c r="S77" s="42">
        <v>0.8</v>
      </c>
      <c r="T77" s="43">
        <f t="shared" si="32"/>
        <v>0.8</v>
      </c>
      <c r="U77" s="43">
        <v>0.8</v>
      </c>
      <c r="V77" s="43">
        <f t="shared" si="30"/>
        <v>0</v>
      </c>
      <c r="W77" s="43">
        <f t="shared" si="18"/>
        <v>0</v>
      </c>
      <c r="X77" s="43"/>
      <c r="Y77" s="43"/>
      <c r="Z77" s="43"/>
      <c r="AA77" s="43"/>
      <c r="AB77" s="10">
        <f t="shared" si="23"/>
        <v>4149964.8000000007</v>
      </c>
      <c r="AC77" s="46">
        <f t="shared" si="24"/>
        <v>1037491.2000000002</v>
      </c>
      <c r="AD77" s="11">
        <f t="shared" si="25"/>
        <v>0.8</v>
      </c>
      <c r="AE77" s="43">
        <v>0.8</v>
      </c>
      <c r="AF77" s="43">
        <f t="shared" si="31"/>
        <v>0</v>
      </c>
    </row>
    <row r="78" spans="1:32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26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3">
        <f t="shared" si="32"/>
        <v>0.18</v>
      </c>
      <c r="U78" s="43">
        <v>0.18</v>
      </c>
      <c r="V78" s="43">
        <f t="shared" si="30"/>
        <v>0</v>
      </c>
      <c r="W78" s="43">
        <f t="shared" si="18"/>
        <v>2.0000000000000018E-2</v>
      </c>
      <c r="X78" s="43"/>
      <c r="Y78" s="43"/>
      <c r="Z78" s="43"/>
      <c r="AA78" s="43"/>
      <c r="AB78" s="10">
        <f t="shared" si="23"/>
        <v>1037491.2000000002</v>
      </c>
      <c r="AC78" s="46">
        <f t="shared" si="24"/>
        <v>-1037491.2000000002</v>
      </c>
      <c r="AD78" s="11">
        <f t="shared" si="25"/>
        <v>0.18</v>
      </c>
      <c r="AE78" s="43">
        <v>0.18</v>
      </c>
      <c r="AF78" s="43">
        <f t="shared" si="31"/>
        <v>0</v>
      </c>
    </row>
    <row r="79" spans="1:32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26"/>
        <v>4149964.8000000007</v>
      </c>
      <c r="K79" s="32">
        <v>0</v>
      </c>
      <c r="L79" s="24"/>
      <c r="M79" s="27">
        <v>0</v>
      </c>
      <c r="N79" s="31">
        <f t="shared" si="28"/>
        <v>0</v>
      </c>
      <c r="O79" s="23">
        <v>0</v>
      </c>
      <c r="P79" s="24"/>
      <c r="Q79" s="27"/>
      <c r="R79" s="31">
        <f t="shared" si="29"/>
        <v>0</v>
      </c>
      <c r="S79" s="42">
        <v>0.8</v>
      </c>
      <c r="T79" s="43">
        <f t="shared" si="32"/>
        <v>0.8</v>
      </c>
      <c r="U79" s="43">
        <v>0.8</v>
      </c>
      <c r="V79" s="43">
        <f t="shared" si="30"/>
        <v>0</v>
      </c>
      <c r="W79" s="43">
        <f t="shared" si="18"/>
        <v>0</v>
      </c>
      <c r="X79" s="43"/>
      <c r="Y79" s="43"/>
      <c r="Z79" s="43"/>
      <c r="AA79" s="43"/>
      <c r="AB79" s="10">
        <f t="shared" si="23"/>
        <v>4149964.8000000007</v>
      </c>
      <c r="AC79" s="46">
        <f t="shared" si="24"/>
        <v>1037491.2000000002</v>
      </c>
      <c r="AD79" s="11">
        <f t="shared" si="25"/>
        <v>0.8</v>
      </c>
      <c r="AE79" s="43">
        <v>0.8</v>
      </c>
      <c r="AF79" s="43">
        <f t="shared" si="31"/>
        <v>0</v>
      </c>
    </row>
    <row r="80" spans="1:32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8"/>
        <v>0</v>
      </c>
      <c r="O80" s="23">
        <v>0</v>
      </c>
      <c r="P80" s="24"/>
      <c r="Q80" s="27"/>
      <c r="R80" s="31">
        <f t="shared" si="29"/>
        <v>0</v>
      </c>
      <c r="S80" s="42">
        <v>0.2</v>
      </c>
      <c r="T80" s="43">
        <f t="shared" si="32"/>
        <v>0.2</v>
      </c>
      <c r="U80" s="43">
        <v>0.2</v>
      </c>
      <c r="V80" s="43">
        <f t="shared" si="30"/>
        <v>0</v>
      </c>
      <c r="W80" s="43">
        <f t="shared" si="18"/>
        <v>0</v>
      </c>
      <c r="X80" s="43"/>
      <c r="Y80" s="43"/>
      <c r="Z80" s="43"/>
      <c r="AA80" s="43"/>
      <c r="AB80" s="10">
        <f t="shared" si="23"/>
        <v>1037491.2000000002</v>
      </c>
      <c r="AC80" s="46">
        <f t="shared" si="24"/>
        <v>-1037491.2000000002</v>
      </c>
      <c r="AD80" s="11">
        <f t="shared" si="25"/>
        <v>0.2</v>
      </c>
      <c r="AE80" s="43">
        <v>0.2</v>
      </c>
      <c r="AF80" s="43">
        <f t="shared" si="31"/>
        <v>0</v>
      </c>
    </row>
    <row r="81" spans="1:32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8"/>
        <v>4149964.8000000007</v>
      </c>
      <c r="O81" s="23">
        <v>0</v>
      </c>
      <c r="P81" s="24"/>
      <c r="Q81" s="27"/>
      <c r="R81" s="31">
        <f t="shared" si="29"/>
        <v>0</v>
      </c>
      <c r="S81" s="42">
        <v>0.8</v>
      </c>
      <c r="T81" s="43">
        <f t="shared" si="32"/>
        <v>0.8</v>
      </c>
      <c r="U81" s="43">
        <v>0.8</v>
      </c>
      <c r="V81" s="43">
        <f t="shared" si="30"/>
        <v>0</v>
      </c>
      <c r="W81" s="43">
        <f t="shared" si="18"/>
        <v>0</v>
      </c>
      <c r="X81" s="43"/>
      <c r="Y81" s="43"/>
      <c r="Z81" s="43"/>
      <c r="AA81" s="43"/>
      <c r="AB81" s="10">
        <f t="shared" si="23"/>
        <v>4149964.8000000007</v>
      </c>
      <c r="AC81" s="46">
        <f t="shared" si="24"/>
        <v>1037491.2000000002</v>
      </c>
      <c r="AD81" s="11">
        <f t="shared" si="25"/>
        <v>0.8</v>
      </c>
      <c r="AE81" s="43">
        <v>0.8</v>
      </c>
      <c r="AF81" s="43">
        <f t="shared" si="31"/>
        <v>0</v>
      </c>
    </row>
    <row r="82" spans="1:32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9"/>
        <v>0</v>
      </c>
      <c r="S82" s="42">
        <v>0.2</v>
      </c>
      <c r="T82" s="43">
        <f t="shared" si="32"/>
        <v>0.2</v>
      </c>
      <c r="U82" s="43">
        <v>0.2</v>
      </c>
      <c r="V82" s="43">
        <f t="shared" si="30"/>
        <v>0</v>
      </c>
      <c r="W82" s="43">
        <f t="shared" si="18"/>
        <v>0</v>
      </c>
      <c r="X82" s="43"/>
      <c r="Y82" s="43"/>
      <c r="Z82" s="43"/>
      <c r="AA82" s="43"/>
      <c r="AB82" s="10">
        <f t="shared" si="23"/>
        <v>1037491.2000000002</v>
      </c>
      <c r="AC82" s="46">
        <f t="shared" si="24"/>
        <v>-1037491.2000000002</v>
      </c>
      <c r="AD82" s="11">
        <f t="shared" si="25"/>
        <v>0.2</v>
      </c>
      <c r="AE82" s="43">
        <v>0.2</v>
      </c>
      <c r="AF82" s="43">
        <f t="shared" si="31"/>
        <v>0</v>
      </c>
    </row>
    <row r="83" spans="1:32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8"/>
        <v>4149964.8000000007</v>
      </c>
      <c r="O83" s="23">
        <v>0</v>
      </c>
      <c r="P83" s="24">
        <f t="shared" ref="P83:P89" si="33">+O83*$F83</f>
        <v>0</v>
      </c>
      <c r="Q83" s="27"/>
      <c r="R83" s="31">
        <f t="shared" si="29"/>
        <v>0</v>
      </c>
      <c r="S83" s="42">
        <v>0.8</v>
      </c>
      <c r="T83" s="43">
        <f t="shared" si="32"/>
        <v>0.8</v>
      </c>
      <c r="U83" s="43">
        <v>0.8</v>
      </c>
      <c r="V83" s="43">
        <f t="shared" si="30"/>
        <v>0</v>
      </c>
      <c r="W83" s="43">
        <f t="shared" si="18"/>
        <v>0</v>
      </c>
      <c r="X83" s="43"/>
      <c r="Y83" s="43"/>
      <c r="Z83" s="43"/>
      <c r="AA83" s="43"/>
      <c r="AB83" s="10">
        <f t="shared" si="23"/>
        <v>4149964.8000000007</v>
      </c>
      <c r="AC83" s="46">
        <f t="shared" si="24"/>
        <v>1037491.2000000002</v>
      </c>
      <c r="AD83" s="11">
        <f t="shared" si="25"/>
        <v>0.8</v>
      </c>
      <c r="AE83" s="43">
        <v>0.8</v>
      </c>
      <c r="AF83" s="43">
        <f t="shared" si="31"/>
        <v>0</v>
      </c>
    </row>
    <row r="84" spans="1:32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27">
        <v>0.1</v>
      </c>
      <c r="N84" s="31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3">
        <f t="shared" si="32"/>
        <v>0.2</v>
      </c>
      <c r="U84" s="43">
        <v>0.2</v>
      </c>
      <c r="V84" s="43">
        <f t="shared" si="30"/>
        <v>0</v>
      </c>
      <c r="W84" s="43">
        <f t="shared" si="18"/>
        <v>0</v>
      </c>
      <c r="X84" s="43"/>
      <c r="Y84" s="43"/>
      <c r="Z84" s="43"/>
      <c r="AA84" s="43"/>
      <c r="AB84" s="10">
        <f t="shared" si="23"/>
        <v>1037491.2000000002</v>
      </c>
      <c r="AC84" s="46">
        <f t="shared" si="24"/>
        <v>-1037491.2000000002</v>
      </c>
      <c r="AD84" s="11">
        <f t="shared" si="25"/>
        <v>0.2</v>
      </c>
      <c r="AE84" s="43">
        <v>0.2</v>
      </c>
      <c r="AF84" s="43">
        <f t="shared" si="31"/>
        <v>0</v>
      </c>
    </row>
    <row r="85" spans="1:32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8"/>
        <v>4149964.8000000007</v>
      </c>
      <c r="O85" s="23">
        <v>0</v>
      </c>
      <c r="P85" s="24">
        <f t="shared" si="33"/>
        <v>0</v>
      </c>
      <c r="Q85" s="27"/>
      <c r="R85" s="31">
        <f t="shared" si="29"/>
        <v>0</v>
      </c>
      <c r="S85" s="42">
        <v>0.8</v>
      </c>
      <c r="T85" s="43">
        <f t="shared" si="32"/>
        <v>0.8</v>
      </c>
      <c r="U85" s="43">
        <v>0.8</v>
      </c>
      <c r="V85" s="43">
        <f t="shared" si="30"/>
        <v>0</v>
      </c>
      <c r="W85" s="43">
        <f t="shared" si="18"/>
        <v>0</v>
      </c>
      <c r="X85" s="43"/>
      <c r="Y85" s="43"/>
      <c r="Z85" s="43"/>
      <c r="AA85" s="43"/>
      <c r="AB85" s="10">
        <f t="shared" si="23"/>
        <v>4149964.8000000007</v>
      </c>
      <c r="AC85" s="46">
        <f t="shared" si="24"/>
        <v>1037491.2000000002</v>
      </c>
      <c r="AD85" s="11">
        <f t="shared" si="25"/>
        <v>0.8</v>
      </c>
      <c r="AE85" s="43">
        <v>0.8</v>
      </c>
      <c r="AF85" s="43">
        <f t="shared" si="31"/>
        <v>0</v>
      </c>
    </row>
    <row r="86" spans="1:32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42">
        <v>0.2</v>
      </c>
      <c r="T86" s="43">
        <f t="shared" si="32"/>
        <v>0.2</v>
      </c>
      <c r="U86" s="43">
        <v>0.2</v>
      </c>
      <c r="V86" s="43">
        <f t="shared" si="30"/>
        <v>0</v>
      </c>
      <c r="W86" s="43">
        <f t="shared" si="18"/>
        <v>0</v>
      </c>
      <c r="X86" s="43"/>
      <c r="Y86" s="43"/>
      <c r="Z86" s="43"/>
      <c r="AA86" s="43"/>
      <c r="AB86" s="10">
        <f t="shared" si="23"/>
        <v>1037491.2000000002</v>
      </c>
      <c r="AC86" s="46">
        <f t="shared" si="24"/>
        <v>-1037491.2000000002</v>
      </c>
      <c r="AD86" s="11">
        <f t="shared" si="25"/>
        <v>0.2</v>
      </c>
      <c r="AE86" s="43">
        <v>0.2</v>
      </c>
      <c r="AF86" s="43">
        <f t="shared" si="31"/>
        <v>0</v>
      </c>
    </row>
    <row r="87" spans="1:32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8"/>
        <v>4149964.8000000007</v>
      </c>
      <c r="O87" s="23">
        <v>0</v>
      </c>
      <c r="P87" s="24">
        <f t="shared" si="33"/>
        <v>0</v>
      </c>
      <c r="Q87" s="27"/>
      <c r="R87" s="31">
        <f t="shared" si="29"/>
        <v>0</v>
      </c>
      <c r="S87" s="42">
        <v>0.8</v>
      </c>
      <c r="T87" s="43">
        <f t="shared" si="32"/>
        <v>0.8</v>
      </c>
      <c r="U87" s="43">
        <v>0.8</v>
      </c>
      <c r="V87" s="43">
        <f t="shared" si="30"/>
        <v>0</v>
      </c>
      <c r="W87" s="43">
        <f t="shared" si="18"/>
        <v>0</v>
      </c>
      <c r="X87" s="43"/>
      <c r="Y87" s="43"/>
      <c r="Z87" s="43"/>
      <c r="AA87" s="43"/>
      <c r="AB87" s="10">
        <f t="shared" si="23"/>
        <v>4149964.8000000007</v>
      </c>
      <c r="AC87" s="46">
        <f t="shared" si="24"/>
        <v>1037491.2000000002</v>
      </c>
      <c r="AD87" s="11">
        <f t="shared" si="25"/>
        <v>0.8</v>
      </c>
      <c r="AE87" s="43">
        <v>0.8</v>
      </c>
      <c r="AF87" s="43">
        <f t="shared" si="31"/>
        <v>0</v>
      </c>
    </row>
    <row r="88" spans="1:32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8"/>
        <v>0</v>
      </c>
      <c r="O88" s="23">
        <v>0.1</v>
      </c>
      <c r="P88" s="24">
        <f>+O88*F87</f>
        <v>518745.60000000009</v>
      </c>
      <c r="Q88" s="27">
        <v>0.1</v>
      </c>
      <c r="R88" s="31">
        <f>Q88*F87</f>
        <v>518745.60000000009</v>
      </c>
      <c r="S88" s="42">
        <v>0.2</v>
      </c>
      <c r="T88" s="43">
        <f t="shared" si="32"/>
        <v>0.2</v>
      </c>
      <c r="U88" s="43">
        <v>0.2</v>
      </c>
      <c r="V88" s="43">
        <f t="shared" si="30"/>
        <v>0</v>
      </c>
      <c r="W88" s="43">
        <f t="shared" si="18"/>
        <v>0</v>
      </c>
      <c r="X88" s="43"/>
      <c r="Y88" s="43"/>
      <c r="Z88" s="43"/>
      <c r="AA88" s="43"/>
      <c r="AB88" s="10">
        <f t="shared" si="23"/>
        <v>1037491.2000000002</v>
      </c>
      <c r="AC88" s="46">
        <f t="shared" si="24"/>
        <v>-1037491.2000000002</v>
      </c>
      <c r="AD88" s="11">
        <f t="shared" si="25"/>
        <v>0.2</v>
      </c>
      <c r="AE88" s="43">
        <v>0.2</v>
      </c>
      <c r="AF88" s="43">
        <f t="shared" si="31"/>
        <v>0</v>
      </c>
    </row>
    <row r="89" spans="1:32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8"/>
        <v>0</v>
      </c>
      <c r="O89" s="23">
        <v>0.55000000000000004</v>
      </c>
      <c r="P89" s="24">
        <f t="shared" si="33"/>
        <v>5706201.6000000015</v>
      </c>
      <c r="Q89" s="27">
        <v>0.55000000000000004</v>
      </c>
      <c r="R89" s="31">
        <f t="shared" si="29"/>
        <v>5706201.6000000015</v>
      </c>
      <c r="S89" s="42">
        <v>0.8</v>
      </c>
      <c r="T89" s="43">
        <f t="shared" si="32"/>
        <v>0.8</v>
      </c>
      <c r="U89" s="43">
        <v>0.8</v>
      </c>
      <c r="V89" s="43">
        <f t="shared" si="30"/>
        <v>0</v>
      </c>
      <c r="W89" s="43">
        <f t="shared" si="18"/>
        <v>0</v>
      </c>
      <c r="X89" s="43"/>
      <c r="Y89" s="43"/>
      <c r="Z89" s="43"/>
      <c r="AA89" s="43"/>
      <c r="AB89" s="10">
        <f t="shared" si="23"/>
        <v>8299929.6000000015</v>
      </c>
      <c r="AC89" s="46">
        <f t="shared" si="24"/>
        <v>2074982.4000000004</v>
      </c>
      <c r="AD89" s="11">
        <f t="shared" si="25"/>
        <v>0.8</v>
      </c>
      <c r="AE89" s="43">
        <v>0.8</v>
      </c>
      <c r="AF89" s="43">
        <f t="shared" si="31"/>
        <v>0</v>
      </c>
    </row>
    <row r="90" spans="1:32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>
        <v>0.05</v>
      </c>
      <c r="R90" s="31">
        <f>Q90*F89</f>
        <v>518745.60000000009</v>
      </c>
      <c r="S90" s="42">
        <v>0.2</v>
      </c>
      <c r="T90" s="43">
        <f t="shared" si="32"/>
        <v>0.15000000000000002</v>
      </c>
      <c r="U90" s="43">
        <v>0.15000000000000002</v>
      </c>
      <c r="V90" s="43">
        <f t="shared" si="30"/>
        <v>0</v>
      </c>
      <c r="W90" s="43">
        <f t="shared" si="18"/>
        <v>4.9999999999999989E-2</v>
      </c>
      <c r="X90" s="43"/>
      <c r="Y90" s="43"/>
      <c r="Z90" s="43"/>
      <c r="AA90" s="43"/>
      <c r="AB90" s="10">
        <f t="shared" si="23"/>
        <v>2074982.4000000004</v>
      </c>
      <c r="AC90" s="46">
        <f t="shared" si="24"/>
        <v>-2074982.4000000004</v>
      </c>
      <c r="AD90" s="11">
        <f t="shared" si="25"/>
        <v>0.15000000000000002</v>
      </c>
      <c r="AE90" s="43">
        <v>0.15000000000000002</v>
      </c>
      <c r="AF90" s="43">
        <f t="shared" si="31"/>
        <v>0</v>
      </c>
    </row>
    <row r="91" spans="1:32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8"/>
        <v>0</v>
      </c>
      <c r="O91" s="23">
        <v>0.2</v>
      </c>
      <c r="P91" s="24">
        <f>+O91*$F91</f>
        <v>2074982.4000000004</v>
      </c>
      <c r="Q91" s="27">
        <v>0.15</v>
      </c>
      <c r="R91" s="31">
        <f t="shared" si="29"/>
        <v>1556236.8000000003</v>
      </c>
      <c r="S91" s="42">
        <v>0.8</v>
      </c>
      <c r="T91" s="43">
        <f t="shared" si="32"/>
        <v>0.75</v>
      </c>
      <c r="U91" s="43">
        <v>0.75</v>
      </c>
      <c r="V91" s="43">
        <f t="shared" si="30"/>
        <v>0</v>
      </c>
      <c r="W91" s="43">
        <f t="shared" si="18"/>
        <v>5.0000000000000044E-2</v>
      </c>
      <c r="X91" s="43"/>
      <c r="Y91" s="43"/>
      <c r="Z91" s="43"/>
      <c r="AA91" s="43"/>
      <c r="AB91" s="10">
        <f t="shared" si="23"/>
        <v>8299929.6000000015</v>
      </c>
      <c r="AC91" s="46">
        <f t="shared" si="24"/>
        <v>2074982.4000000004</v>
      </c>
      <c r="AD91" s="11">
        <f t="shared" si="25"/>
        <v>0.75</v>
      </c>
      <c r="AE91" s="43">
        <v>0.6</v>
      </c>
      <c r="AF91" s="43">
        <f t="shared" si="31"/>
        <v>0.15000000000000002</v>
      </c>
    </row>
    <row r="92" spans="1:32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8"/>
        <v>0</v>
      </c>
      <c r="O92" s="23">
        <v>0.08</v>
      </c>
      <c r="P92" s="24">
        <f>+O92*F91</f>
        <v>829992.9600000002</v>
      </c>
      <c r="Q92" s="27">
        <v>0.05</v>
      </c>
      <c r="R92" s="31">
        <f>Q92*F91</f>
        <v>518745.60000000009</v>
      </c>
      <c r="S92" s="42">
        <v>0.2</v>
      </c>
      <c r="T92" s="43">
        <f t="shared" si="32"/>
        <v>0.16999999999999998</v>
      </c>
      <c r="U92" s="43">
        <v>0.16999999999999998</v>
      </c>
      <c r="V92" s="43">
        <f t="shared" si="30"/>
        <v>0</v>
      </c>
      <c r="W92" s="43">
        <f t="shared" si="18"/>
        <v>3.0000000000000027E-2</v>
      </c>
      <c r="X92" s="43"/>
      <c r="Y92" s="43"/>
      <c r="Z92" s="43"/>
      <c r="AA92" s="43"/>
      <c r="AB92" s="10">
        <f t="shared" si="23"/>
        <v>2074982.4000000004</v>
      </c>
      <c r="AC92" s="46">
        <f t="shared" si="24"/>
        <v>-2074982.4000000004</v>
      </c>
      <c r="AD92" s="11">
        <f t="shared" si="25"/>
        <v>0.16999999999999998</v>
      </c>
      <c r="AE92" s="43">
        <v>0.15</v>
      </c>
      <c r="AF92" s="43">
        <f t="shared" si="31"/>
        <v>1.999999999999999E-2</v>
      </c>
    </row>
    <row r="93" spans="1:32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27">
        <v>0.3</v>
      </c>
      <c r="N93" s="31">
        <f t="shared" si="28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9"/>
        <v>518745.60000000009</v>
      </c>
      <c r="S93" s="42">
        <v>1</v>
      </c>
      <c r="T93" s="43">
        <f t="shared" si="32"/>
        <v>0.4</v>
      </c>
      <c r="U93" s="43">
        <v>0.4</v>
      </c>
      <c r="V93" s="43">
        <f t="shared" si="30"/>
        <v>0</v>
      </c>
      <c r="W93" s="43">
        <f t="shared" si="18"/>
        <v>0.6</v>
      </c>
      <c r="X93" s="43"/>
      <c r="Y93" s="43"/>
      <c r="Z93" s="43"/>
      <c r="AA93" s="43"/>
      <c r="AB93" s="10">
        <f t="shared" si="23"/>
        <v>5187456.0000000009</v>
      </c>
      <c r="AC93" s="46">
        <f t="shared" si="24"/>
        <v>0</v>
      </c>
      <c r="AD93" s="11">
        <f t="shared" si="25"/>
        <v>0.4</v>
      </c>
      <c r="AE93" s="43">
        <v>0.4</v>
      </c>
      <c r="AF93" s="43">
        <f t="shared" si="31"/>
        <v>0</v>
      </c>
    </row>
    <row r="94" spans="1:32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8"/>
        <v>4149964.8000000007</v>
      </c>
      <c r="O94" s="23">
        <v>0.2</v>
      </c>
      <c r="P94" s="24">
        <f>+O94*F94</f>
        <v>1037491.2000000002</v>
      </c>
      <c r="Q94" s="27"/>
      <c r="R94" s="31">
        <f t="shared" si="29"/>
        <v>0</v>
      </c>
      <c r="S94" s="42">
        <v>1</v>
      </c>
      <c r="T94" s="43">
        <f t="shared" si="32"/>
        <v>0.8</v>
      </c>
      <c r="U94" s="43">
        <v>0.8</v>
      </c>
      <c r="V94" s="43">
        <f t="shared" si="30"/>
        <v>0</v>
      </c>
      <c r="W94" s="43">
        <f t="shared" si="18"/>
        <v>0.19999999999999996</v>
      </c>
      <c r="X94" s="43"/>
      <c r="Y94" s="43"/>
      <c r="Z94" s="43"/>
      <c r="AA94" s="43"/>
      <c r="AB94" s="10">
        <f t="shared" si="23"/>
        <v>5187456.0000000009</v>
      </c>
      <c r="AC94" s="46">
        <f t="shared" si="24"/>
        <v>0</v>
      </c>
      <c r="AD94" s="11">
        <f t="shared" si="25"/>
        <v>0.8</v>
      </c>
      <c r="AE94" s="43">
        <v>0.8</v>
      </c>
      <c r="AF94" s="43">
        <f t="shared" si="31"/>
        <v>0</v>
      </c>
    </row>
    <row r="95" spans="1:32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8"/>
        <v>0</v>
      </c>
      <c r="O95" s="23">
        <v>0</v>
      </c>
      <c r="P95" s="24">
        <f>+O95*$F95</f>
        <v>0</v>
      </c>
      <c r="Q95" s="27"/>
      <c r="R95" s="31">
        <f t="shared" si="29"/>
        <v>0</v>
      </c>
      <c r="S95" s="42">
        <v>0.8</v>
      </c>
      <c r="T95" s="43">
        <f t="shared" si="32"/>
        <v>0.8</v>
      </c>
      <c r="U95" s="43">
        <v>0.8</v>
      </c>
      <c r="V95" s="43">
        <f t="shared" si="30"/>
        <v>0</v>
      </c>
      <c r="W95" s="43">
        <f t="shared" si="18"/>
        <v>0</v>
      </c>
      <c r="X95" s="43"/>
      <c r="Y95" s="43"/>
      <c r="Z95" s="43"/>
      <c r="AA95" s="43"/>
      <c r="AB95" s="10">
        <f t="shared" si="23"/>
        <v>4149964.8000000007</v>
      </c>
      <c r="AC95" s="46">
        <f t="shared" si="24"/>
        <v>1037491.2000000002</v>
      </c>
      <c r="AD95" s="11">
        <f t="shared" si="25"/>
        <v>0.8</v>
      </c>
      <c r="AE95" s="43">
        <v>0.8</v>
      </c>
      <c r="AF95" s="43">
        <f t="shared" si="31"/>
        <v>0</v>
      </c>
    </row>
    <row r="96" spans="1:32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9"/>
        <v>0</v>
      </c>
      <c r="S96" s="42">
        <v>0.2</v>
      </c>
      <c r="T96" s="43">
        <f t="shared" si="32"/>
        <v>0.2</v>
      </c>
      <c r="U96" s="43">
        <v>0.2</v>
      </c>
      <c r="V96" s="43">
        <f t="shared" si="30"/>
        <v>0</v>
      </c>
      <c r="W96" s="43">
        <f t="shared" si="18"/>
        <v>0</v>
      </c>
      <c r="X96" s="43"/>
      <c r="Y96" s="43"/>
      <c r="Z96" s="43"/>
      <c r="AA96" s="43"/>
      <c r="AB96" s="10">
        <f t="shared" si="23"/>
        <v>1037491.2000000002</v>
      </c>
      <c r="AC96" s="46">
        <f t="shared" si="24"/>
        <v>-1037491.2000000002</v>
      </c>
      <c r="AD96" s="11">
        <f t="shared" si="25"/>
        <v>0.2</v>
      </c>
      <c r="AE96" s="43">
        <v>0.2</v>
      </c>
      <c r="AF96" s="43">
        <f t="shared" si="31"/>
        <v>0</v>
      </c>
    </row>
    <row r="97" spans="1:32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34">+K97*$F97</f>
        <v>4149964.8000000007</v>
      </c>
      <c r="M97" s="27">
        <v>0.8</v>
      </c>
      <c r="N97" s="31">
        <f t="shared" si="28"/>
        <v>4149964.8000000007</v>
      </c>
      <c r="O97" s="23">
        <v>0</v>
      </c>
      <c r="P97" s="24">
        <f>+O97*$F97</f>
        <v>0</v>
      </c>
      <c r="Q97" s="27"/>
      <c r="R97" s="31">
        <f t="shared" si="29"/>
        <v>0</v>
      </c>
      <c r="S97" s="42">
        <v>0.8</v>
      </c>
      <c r="T97" s="43">
        <f t="shared" si="32"/>
        <v>0.8</v>
      </c>
      <c r="U97" s="43">
        <v>0.8</v>
      </c>
      <c r="V97" s="43">
        <f t="shared" si="30"/>
        <v>0</v>
      </c>
      <c r="W97" s="43">
        <f t="shared" si="18"/>
        <v>0</v>
      </c>
      <c r="X97" s="43"/>
      <c r="Y97" s="43"/>
      <c r="Z97" s="43"/>
      <c r="AA97" s="43"/>
      <c r="AB97" s="10">
        <f t="shared" si="23"/>
        <v>4149964.8000000007</v>
      </c>
      <c r="AC97" s="46">
        <f t="shared" si="24"/>
        <v>1037491.2000000002</v>
      </c>
      <c r="AD97" s="11">
        <f t="shared" si="25"/>
        <v>0.8</v>
      </c>
      <c r="AE97" s="43">
        <v>0.8</v>
      </c>
      <c r="AF97" s="43">
        <f t="shared" si="31"/>
        <v>0</v>
      </c>
    </row>
    <row r="98" spans="1:32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3">
        <f t="shared" si="32"/>
        <v>0.2</v>
      </c>
      <c r="U98" s="43">
        <v>0.2</v>
      </c>
      <c r="V98" s="43">
        <f t="shared" si="30"/>
        <v>0</v>
      </c>
      <c r="W98" s="43">
        <f t="shared" si="18"/>
        <v>0</v>
      </c>
      <c r="X98" s="43"/>
      <c r="Y98" s="43"/>
      <c r="Z98" s="43"/>
      <c r="AA98" s="43"/>
      <c r="AB98" s="10">
        <f t="shared" si="23"/>
        <v>1037491.2000000002</v>
      </c>
      <c r="AC98" s="46">
        <f t="shared" si="24"/>
        <v>-1037491.2000000002</v>
      </c>
      <c r="AD98" s="11">
        <f t="shared" si="25"/>
        <v>0.2</v>
      </c>
      <c r="AE98" s="43">
        <v>0.2</v>
      </c>
      <c r="AF98" s="43">
        <f t="shared" si="31"/>
        <v>0</v>
      </c>
    </row>
    <row r="99" spans="1:32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34"/>
        <v>4149964.8000000007</v>
      </c>
      <c r="M99" s="27">
        <v>0.8</v>
      </c>
      <c r="N99" s="31">
        <f t="shared" si="28"/>
        <v>4149964.8000000007</v>
      </c>
      <c r="O99" s="23">
        <v>0</v>
      </c>
      <c r="P99" s="24">
        <f>+O99*$F99</f>
        <v>0</v>
      </c>
      <c r="Q99" s="27"/>
      <c r="R99" s="31">
        <f t="shared" si="29"/>
        <v>0</v>
      </c>
      <c r="S99" s="42">
        <v>0.8</v>
      </c>
      <c r="T99" s="43">
        <f t="shared" si="32"/>
        <v>0.8</v>
      </c>
      <c r="U99" s="43">
        <v>0.8</v>
      </c>
      <c r="V99" s="43">
        <f t="shared" si="30"/>
        <v>0</v>
      </c>
      <c r="W99" s="43">
        <f t="shared" si="18"/>
        <v>0</v>
      </c>
      <c r="X99" s="43"/>
      <c r="Y99" s="43"/>
      <c r="Z99" s="43"/>
      <c r="AA99" s="43"/>
      <c r="AB99" s="10">
        <f t="shared" si="23"/>
        <v>4149964.8000000007</v>
      </c>
      <c r="AC99" s="46">
        <f t="shared" si="24"/>
        <v>1037491.2000000002</v>
      </c>
      <c r="AD99" s="11">
        <f t="shared" si="25"/>
        <v>0.8</v>
      </c>
      <c r="AE99" s="43">
        <v>0.8</v>
      </c>
      <c r="AF99" s="43">
        <f t="shared" si="31"/>
        <v>0</v>
      </c>
    </row>
    <row r="100" spans="1:32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3">
        <f t="shared" si="32"/>
        <v>0.2</v>
      </c>
      <c r="U100" s="43">
        <v>0.2</v>
      </c>
      <c r="V100" s="43">
        <f t="shared" si="30"/>
        <v>0</v>
      </c>
      <c r="W100" s="43">
        <f t="shared" si="18"/>
        <v>0</v>
      </c>
      <c r="X100" s="43"/>
      <c r="Y100" s="43"/>
      <c r="Z100" s="43"/>
      <c r="AA100" s="43"/>
      <c r="AB100" s="10">
        <f t="shared" si="23"/>
        <v>1037491.2000000002</v>
      </c>
      <c r="AC100" s="46">
        <f t="shared" si="24"/>
        <v>-1037491.2000000002</v>
      </c>
      <c r="AD100" s="11">
        <f t="shared" si="25"/>
        <v>0.2</v>
      </c>
      <c r="AE100" s="43">
        <v>0.2</v>
      </c>
      <c r="AF100" s="43">
        <f t="shared" si="31"/>
        <v>0</v>
      </c>
    </row>
    <row r="101" spans="1:32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34"/>
        <v>2593728.0000000005</v>
      </c>
      <c r="M101" s="27">
        <v>0.5</v>
      </c>
      <c r="N101" s="31">
        <f t="shared" si="28"/>
        <v>2593728.0000000005</v>
      </c>
      <c r="O101" s="23">
        <v>0</v>
      </c>
      <c r="P101" s="24">
        <f>+O101*$F101</f>
        <v>0</v>
      </c>
      <c r="Q101" s="27"/>
      <c r="R101" s="31">
        <f t="shared" si="29"/>
        <v>0</v>
      </c>
      <c r="S101" s="42">
        <v>0.8</v>
      </c>
      <c r="T101" s="43">
        <f t="shared" si="32"/>
        <v>0.8</v>
      </c>
      <c r="U101" s="43">
        <v>0.8</v>
      </c>
      <c r="V101" s="43">
        <f t="shared" si="30"/>
        <v>0</v>
      </c>
      <c r="W101" s="43">
        <f t="shared" si="18"/>
        <v>0</v>
      </c>
      <c r="X101" s="43"/>
      <c r="Y101" s="43"/>
      <c r="Z101" s="43"/>
      <c r="AA101" s="43"/>
      <c r="AB101" s="10">
        <f t="shared" si="23"/>
        <v>4149964.8000000007</v>
      </c>
      <c r="AC101" s="46">
        <f t="shared" si="24"/>
        <v>1037491.2000000002</v>
      </c>
      <c r="AD101" s="11">
        <f t="shared" si="25"/>
        <v>0.8</v>
      </c>
      <c r="AE101" s="43">
        <v>0.8</v>
      </c>
      <c r="AF101" s="43">
        <f t="shared" si="31"/>
        <v>0</v>
      </c>
    </row>
    <row r="102" spans="1:32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0.15</v>
      </c>
      <c r="N102" s="31">
        <f>M102*F101</f>
        <v>778118.40000000014</v>
      </c>
      <c r="O102" s="23">
        <v>0</v>
      </c>
      <c r="P102" s="24">
        <f>F101*O102</f>
        <v>0</v>
      </c>
      <c r="Q102" s="27"/>
      <c r="R102" s="31">
        <f t="shared" si="29"/>
        <v>0</v>
      </c>
      <c r="S102" s="42">
        <v>0.2</v>
      </c>
      <c r="T102" s="43">
        <f t="shared" si="32"/>
        <v>0.15</v>
      </c>
      <c r="U102" s="43">
        <v>0.15</v>
      </c>
      <c r="V102" s="43">
        <f t="shared" si="30"/>
        <v>0</v>
      </c>
      <c r="W102" s="43">
        <f t="shared" si="18"/>
        <v>5.0000000000000017E-2</v>
      </c>
      <c r="X102" s="43"/>
      <c r="Y102" s="43"/>
      <c r="Z102" s="43"/>
      <c r="AA102" s="43"/>
      <c r="AB102" s="10">
        <f t="shared" si="23"/>
        <v>1037491.2000000002</v>
      </c>
      <c r="AC102" s="46">
        <f t="shared" si="24"/>
        <v>-1037491.2000000002</v>
      </c>
      <c r="AD102" s="11">
        <f t="shared" si="25"/>
        <v>0.15</v>
      </c>
      <c r="AE102" s="43">
        <v>7.0000000000000007E-2</v>
      </c>
      <c r="AF102" s="43">
        <f t="shared" si="31"/>
        <v>7.9999999999999988E-2</v>
      </c>
    </row>
    <row r="103" spans="1:32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8"/>
        <v>0</v>
      </c>
      <c r="O103" s="23">
        <v>0</v>
      </c>
      <c r="P103" s="24"/>
      <c r="Q103" s="27"/>
      <c r="R103" s="31">
        <f t="shared" si="29"/>
        <v>0</v>
      </c>
      <c r="S103" s="42">
        <v>0.8</v>
      </c>
      <c r="T103" s="43">
        <f t="shared" si="32"/>
        <v>0.8</v>
      </c>
      <c r="U103" s="43">
        <v>0.8</v>
      </c>
      <c r="V103" s="43">
        <f t="shared" si="30"/>
        <v>0</v>
      </c>
      <c r="W103" s="43">
        <f t="shared" si="18"/>
        <v>0</v>
      </c>
      <c r="X103" s="43"/>
      <c r="Y103" s="43"/>
      <c r="Z103" s="43"/>
      <c r="AA103" s="43"/>
      <c r="AB103" s="10">
        <f t="shared" si="23"/>
        <v>4149964.8000000007</v>
      </c>
      <c r="AC103" s="46">
        <f t="shared" si="24"/>
        <v>1037491.2000000002</v>
      </c>
      <c r="AD103" s="11">
        <f t="shared" si="25"/>
        <v>0.8</v>
      </c>
      <c r="AE103" s="43">
        <v>0.8</v>
      </c>
      <c r="AF103" s="43">
        <f t="shared" si="31"/>
        <v>0</v>
      </c>
    </row>
    <row r="104" spans="1:32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8"/>
        <v>0</v>
      </c>
      <c r="O104" s="23">
        <v>0</v>
      </c>
      <c r="P104" s="24"/>
      <c r="Q104" s="27"/>
      <c r="R104" s="31">
        <f t="shared" si="29"/>
        <v>0</v>
      </c>
      <c r="S104" s="42">
        <v>0.2</v>
      </c>
      <c r="T104" s="43">
        <f t="shared" si="32"/>
        <v>0.2</v>
      </c>
      <c r="U104" s="43">
        <v>0.2</v>
      </c>
      <c r="V104" s="43">
        <f t="shared" si="30"/>
        <v>0</v>
      </c>
      <c r="W104" s="43">
        <f t="shared" si="18"/>
        <v>0</v>
      </c>
      <c r="X104" s="43"/>
      <c r="Y104" s="43"/>
      <c r="Z104" s="43"/>
      <c r="AA104" s="43"/>
      <c r="AB104" s="10">
        <f t="shared" si="23"/>
        <v>1037491.2000000002</v>
      </c>
      <c r="AC104" s="46">
        <f t="shared" si="24"/>
        <v>-1037491.2000000002</v>
      </c>
      <c r="AD104" s="11">
        <f t="shared" si="25"/>
        <v>0.2</v>
      </c>
      <c r="AE104" s="43">
        <v>0.2</v>
      </c>
      <c r="AF104" s="43">
        <f t="shared" si="31"/>
        <v>0</v>
      </c>
    </row>
    <row r="105" spans="1:32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5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8"/>
        <v>3631219.2000000007</v>
      </c>
      <c r="O105" s="23">
        <v>0</v>
      </c>
      <c r="P105" s="24">
        <f>F105*O105</f>
        <v>0</v>
      </c>
      <c r="Q105" s="27"/>
      <c r="R105" s="31">
        <f t="shared" si="29"/>
        <v>0</v>
      </c>
      <c r="S105" s="42">
        <v>0.8</v>
      </c>
      <c r="T105" s="43">
        <f t="shared" si="32"/>
        <v>0.79999999999999993</v>
      </c>
      <c r="U105" s="43">
        <v>0.79999999999999993</v>
      </c>
      <c r="V105" s="43">
        <f t="shared" si="30"/>
        <v>0</v>
      </c>
      <c r="W105" s="43">
        <f t="shared" si="18"/>
        <v>0</v>
      </c>
      <c r="X105" s="43"/>
      <c r="Y105" s="43"/>
      <c r="Z105" s="43"/>
      <c r="AA105" s="43"/>
      <c r="AB105" s="10">
        <f t="shared" si="23"/>
        <v>4149964.8000000007</v>
      </c>
      <c r="AC105" s="46">
        <f t="shared" si="24"/>
        <v>1037491.2000000002</v>
      </c>
      <c r="AD105" s="11">
        <f t="shared" si="25"/>
        <v>0.79999999999999993</v>
      </c>
      <c r="AE105" s="43">
        <v>0.79999999999999993</v>
      </c>
      <c r="AF105" s="43">
        <f t="shared" si="31"/>
        <v>0</v>
      </c>
    </row>
    <row r="106" spans="1:32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5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3">
        <f t="shared" si="32"/>
        <v>0.1</v>
      </c>
      <c r="U106" s="43">
        <v>0.1</v>
      </c>
      <c r="V106" s="43">
        <f t="shared" si="30"/>
        <v>0</v>
      </c>
      <c r="W106" s="43">
        <f t="shared" si="18"/>
        <v>0.1</v>
      </c>
      <c r="X106" s="43"/>
      <c r="Y106" s="43"/>
      <c r="Z106" s="43"/>
      <c r="AA106" s="43"/>
      <c r="AB106" s="10">
        <f t="shared" si="23"/>
        <v>1037491.2000000002</v>
      </c>
      <c r="AC106" s="46">
        <f t="shared" si="24"/>
        <v>-1037491.2000000002</v>
      </c>
      <c r="AD106" s="11">
        <f t="shared" si="25"/>
        <v>0.1</v>
      </c>
      <c r="AE106" s="43">
        <v>0.1</v>
      </c>
      <c r="AF106" s="43">
        <f t="shared" si="31"/>
        <v>0</v>
      </c>
    </row>
    <row r="107" spans="1:32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5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8"/>
        <v>4149964.8000000007</v>
      </c>
      <c r="O107" s="23">
        <v>0</v>
      </c>
      <c r="P107" s="24">
        <f>F107*O107</f>
        <v>0</v>
      </c>
      <c r="Q107" s="27"/>
      <c r="R107" s="31">
        <f t="shared" si="29"/>
        <v>0</v>
      </c>
      <c r="S107" s="42">
        <v>0.8</v>
      </c>
      <c r="T107" s="43">
        <f t="shared" ref="T107:T113" si="36">G107+I107+M107+Q107</f>
        <v>0.8</v>
      </c>
      <c r="U107" s="43">
        <v>0.8</v>
      </c>
      <c r="V107" s="43">
        <f t="shared" si="30"/>
        <v>0</v>
      </c>
      <c r="W107" s="43">
        <f t="shared" ref="W107:W142" si="37">S107-T107</f>
        <v>0</v>
      </c>
      <c r="X107" s="43"/>
      <c r="Y107" s="43"/>
      <c r="Z107" s="43"/>
      <c r="AA107" s="43"/>
      <c r="AB107" s="10">
        <f t="shared" si="23"/>
        <v>4149964.8000000007</v>
      </c>
      <c r="AC107" s="46">
        <f t="shared" si="24"/>
        <v>1037491.2000000002</v>
      </c>
      <c r="AD107" s="11">
        <f t="shared" si="25"/>
        <v>0.8</v>
      </c>
      <c r="AE107" s="43">
        <v>0.8</v>
      </c>
      <c r="AF107" s="43">
        <f t="shared" si="31"/>
        <v>0</v>
      </c>
    </row>
    <row r="108" spans="1:32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5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8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3">
        <f t="shared" si="36"/>
        <v>0.1</v>
      </c>
      <c r="U108" s="43">
        <v>0.1</v>
      </c>
      <c r="V108" s="43">
        <f t="shared" si="30"/>
        <v>0</v>
      </c>
      <c r="W108" s="43">
        <f t="shared" si="37"/>
        <v>0.1</v>
      </c>
      <c r="X108" s="43"/>
      <c r="Y108" s="43"/>
      <c r="Z108" s="43"/>
      <c r="AA108" s="43"/>
      <c r="AB108" s="10">
        <f t="shared" si="23"/>
        <v>1037491.2000000002</v>
      </c>
      <c r="AC108" s="46">
        <f t="shared" si="24"/>
        <v>-1037491.2000000002</v>
      </c>
      <c r="AD108" s="11">
        <f t="shared" si="25"/>
        <v>0.1</v>
      </c>
      <c r="AE108" s="43">
        <v>0.1</v>
      </c>
      <c r="AF108" s="43">
        <f t="shared" si="31"/>
        <v>0</v>
      </c>
    </row>
    <row r="109" spans="1:32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5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8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9"/>
        <v>1037491.2000000002</v>
      </c>
      <c r="S109" s="42">
        <v>0.8</v>
      </c>
      <c r="T109" s="43">
        <f t="shared" si="36"/>
        <v>0.8</v>
      </c>
      <c r="U109" s="43">
        <v>0.8</v>
      </c>
      <c r="V109" s="43">
        <f t="shared" si="30"/>
        <v>0</v>
      </c>
      <c r="W109" s="43">
        <f t="shared" si="37"/>
        <v>0</v>
      </c>
      <c r="X109" s="43"/>
      <c r="Y109" s="43"/>
      <c r="Z109" s="43"/>
      <c r="AA109" s="43"/>
      <c r="AB109" s="10">
        <f t="shared" si="23"/>
        <v>4149964.8000000007</v>
      </c>
      <c r="AC109" s="46">
        <f t="shared" si="24"/>
        <v>1037491.2000000002</v>
      </c>
      <c r="AD109" s="11">
        <f t="shared" si="25"/>
        <v>0.8</v>
      </c>
      <c r="AE109" s="43">
        <v>0.8</v>
      </c>
      <c r="AF109" s="43">
        <f t="shared" si="31"/>
        <v>0</v>
      </c>
    </row>
    <row r="110" spans="1:32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5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0.14000000000000001</v>
      </c>
      <c r="R110" s="31">
        <f>Q110*F109</f>
        <v>726243.8400000002</v>
      </c>
      <c r="S110" s="42">
        <v>0.2</v>
      </c>
      <c r="T110" s="43">
        <f t="shared" si="36"/>
        <v>0.18000000000000002</v>
      </c>
      <c r="U110" s="43">
        <v>0.18000000000000002</v>
      </c>
      <c r="V110" s="43">
        <f t="shared" si="30"/>
        <v>0</v>
      </c>
      <c r="W110" s="43">
        <f t="shared" si="37"/>
        <v>1.999999999999999E-2</v>
      </c>
      <c r="X110" s="43"/>
      <c r="Y110" s="43"/>
      <c r="Z110" s="43"/>
      <c r="AA110" s="43"/>
      <c r="AB110" s="10">
        <f t="shared" si="23"/>
        <v>1037491.2000000002</v>
      </c>
      <c r="AC110" s="46">
        <f t="shared" si="24"/>
        <v>-1037491.2000000002</v>
      </c>
      <c r="AD110" s="11">
        <f t="shared" si="25"/>
        <v>0.18000000000000002</v>
      </c>
      <c r="AE110" s="43">
        <v>0.14000000000000001</v>
      </c>
      <c r="AF110" s="43">
        <f t="shared" si="31"/>
        <v>4.0000000000000008E-2</v>
      </c>
    </row>
    <row r="111" spans="1:32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5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8"/>
        <v>4149964.8000000007</v>
      </c>
      <c r="O111" s="23">
        <v>0</v>
      </c>
      <c r="P111" s="24">
        <f>+O111*F111</f>
        <v>0</v>
      </c>
      <c r="Q111" s="27"/>
      <c r="R111" s="31">
        <f t="shared" si="29"/>
        <v>0</v>
      </c>
      <c r="S111" s="42">
        <v>0.8</v>
      </c>
      <c r="T111" s="43">
        <f t="shared" si="36"/>
        <v>0.8</v>
      </c>
      <c r="U111" s="43">
        <v>0.8</v>
      </c>
      <c r="V111" s="43">
        <f t="shared" si="30"/>
        <v>0</v>
      </c>
      <c r="W111" s="43">
        <f t="shared" si="37"/>
        <v>0</v>
      </c>
      <c r="X111" s="43"/>
      <c r="Y111" s="43"/>
      <c r="Z111" s="43"/>
      <c r="AA111" s="43"/>
      <c r="AB111" s="10">
        <f t="shared" si="23"/>
        <v>4149964.8000000007</v>
      </c>
      <c r="AC111" s="46">
        <f t="shared" si="24"/>
        <v>1037491.2000000002</v>
      </c>
      <c r="AD111" s="11">
        <f t="shared" si="25"/>
        <v>0.8</v>
      </c>
      <c r="AE111" s="43">
        <v>0.8</v>
      </c>
      <c r="AF111" s="43">
        <f t="shared" si="31"/>
        <v>0</v>
      </c>
    </row>
    <row r="112" spans="1:32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5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9"/>
        <v>0</v>
      </c>
      <c r="S112" s="42">
        <v>0.2</v>
      </c>
      <c r="T112" s="43">
        <f t="shared" si="36"/>
        <v>0.18</v>
      </c>
      <c r="U112" s="43">
        <v>0.18</v>
      </c>
      <c r="V112" s="43">
        <f t="shared" si="30"/>
        <v>0</v>
      </c>
      <c r="W112" s="43">
        <f t="shared" si="37"/>
        <v>2.0000000000000018E-2</v>
      </c>
      <c r="X112" s="43"/>
      <c r="Y112" s="43"/>
      <c r="Z112" s="43"/>
      <c r="AA112" s="43"/>
      <c r="AB112" s="10">
        <f t="shared" si="23"/>
        <v>1037491.2000000002</v>
      </c>
      <c r="AC112" s="46">
        <f t="shared" si="24"/>
        <v>-1037491.2000000002</v>
      </c>
      <c r="AD112" s="11">
        <f t="shared" si="25"/>
        <v>0.18</v>
      </c>
      <c r="AE112" s="43">
        <v>0.18</v>
      </c>
      <c r="AF112" s="43">
        <f t="shared" si="31"/>
        <v>0</v>
      </c>
    </row>
    <row r="113" spans="1:32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8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9">+K113*$F113</f>
        <v>1945296.0000000002</v>
      </c>
      <c r="M113" s="27">
        <v>0.15</v>
      </c>
      <c r="N113" s="31">
        <f t="shared" si="28"/>
        <v>1945296.0000000002</v>
      </c>
      <c r="O113" s="23">
        <v>0.55000000000000004</v>
      </c>
      <c r="P113" s="24">
        <f t="shared" ref="P113" si="40">+O113*$F113</f>
        <v>7132752.0000000019</v>
      </c>
      <c r="Q113" s="27">
        <v>0.3</v>
      </c>
      <c r="R113" s="31">
        <f t="shared" si="29"/>
        <v>3890592.0000000005</v>
      </c>
      <c r="S113" s="42">
        <v>1</v>
      </c>
      <c r="T113" s="43">
        <f t="shared" si="36"/>
        <v>0.75</v>
      </c>
      <c r="U113" s="43">
        <v>0.7</v>
      </c>
      <c r="V113" s="43">
        <f t="shared" si="30"/>
        <v>5.0000000000000044E-2</v>
      </c>
      <c r="W113" s="43">
        <f t="shared" si="37"/>
        <v>0.25</v>
      </c>
      <c r="X113" s="43"/>
      <c r="Y113" s="43"/>
      <c r="Z113" s="43"/>
      <c r="AA113" s="43"/>
      <c r="AB113" s="10">
        <f t="shared" si="23"/>
        <v>12968640.000000004</v>
      </c>
      <c r="AC113" s="46">
        <f t="shared" si="24"/>
        <v>0</v>
      </c>
      <c r="AD113" s="11">
        <f t="shared" si="25"/>
        <v>0.75</v>
      </c>
      <c r="AE113" s="43">
        <v>0.49999999999999994</v>
      </c>
      <c r="AF113" s="43">
        <f t="shared" si="31"/>
        <v>0.25000000000000006</v>
      </c>
    </row>
    <row r="114" spans="1:32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8"/>
        <v>0</v>
      </c>
      <c r="O114" s="109">
        <v>0</v>
      </c>
      <c r="P114" s="109"/>
      <c r="Q114" s="112"/>
      <c r="R114" s="113">
        <f t="shared" si="29"/>
        <v>0</v>
      </c>
      <c r="S114" s="114"/>
      <c r="T114" s="115">
        <f>G114+I114+K114+O114</f>
        <v>0</v>
      </c>
      <c r="U114" s="115">
        <v>0</v>
      </c>
      <c r="V114" s="43">
        <f t="shared" si="30"/>
        <v>0</v>
      </c>
      <c r="W114" s="115"/>
      <c r="X114" s="115"/>
      <c r="Y114" s="115"/>
      <c r="Z114" s="115"/>
      <c r="AA114" s="115"/>
      <c r="AB114" s="116">
        <f t="shared" si="23"/>
        <v>0</v>
      </c>
      <c r="AC114" s="117">
        <f t="shared" si="24"/>
        <v>0</v>
      </c>
      <c r="AD114" s="118">
        <f t="shared" si="25"/>
        <v>0</v>
      </c>
      <c r="AE114" s="115">
        <v>0</v>
      </c>
      <c r="AF114" s="43">
        <f t="shared" si="31"/>
        <v>0</v>
      </c>
    </row>
    <row r="115" spans="1:32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8"/>
        <v>0</v>
      </c>
      <c r="O115" s="23">
        <v>0</v>
      </c>
      <c r="P115" s="24">
        <f>+O115*F115</f>
        <v>0</v>
      </c>
      <c r="Q115" s="27"/>
      <c r="R115" s="31">
        <f t="shared" si="29"/>
        <v>0</v>
      </c>
      <c r="S115" s="42">
        <v>0.8</v>
      </c>
      <c r="T115" s="43">
        <f t="shared" ref="T115:T142" si="41">G115+I115+M115+Q115</f>
        <v>0.8</v>
      </c>
      <c r="U115" s="43">
        <v>0.8</v>
      </c>
      <c r="V115" s="43">
        <f t="shared" si="30"/>
        <v>0</v>
      </c>
      <c r="W115" s="43">
        <f t="shared" si="37"/>
        <v>0</v>
      </c>
      <c r="X115" s="43"/>
      <c r="Y115" s="43"/>
      <c r="Z115" s="43"/>
      <c r="AA115" s="43"/>
      <c r="AB115" s="10">
        <f t="shared" si="23"/>
        <v>3842560</v>
      </c>
      <c r="AC115" s="46">
        <f t="shared" si="24"/>
        <v>960640</v>
      </c>
      <c r="AD115" s="11">
        <f t="shared" si="25"/>
        <v>0.8</v>
      </c>
      <c r="AE115" s="43">
        <v>0.8</v>
      </c>
      <c r="AF115" s="43">
        <f t="shared" si="31"/>
        <v>0</v>
      </c>
    </row>
    <row r="116" spans="1:32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9"/>
        <v>0</v>
      </c>
      <c r="S116" s="42">
        <v>0.2</v>
      </c>
      <c r="T116" s="43">
        <f t="shared" si="41"/>
        <v>0.2</v>
      </c>
      <c r="U116" s="43">
        <v>0.2</v>
      </c>
      <c r="V116" s="43">
        <f t="shared" si="30"/>
        <v>0</v>
      </c>
      <c r="W116" s="43">
        <f t="shared" si="37"/>
        <v>0</v>
      </c>
      <c r="X116" s="43"/>
      <c r="Y116" s="43"/>
      <c r="Z116" s="43"/>
      <c r="AA116" s="43"/>
      <c r="AB116" s="10">
        <f t="shared" si="23"/>
        <v>960640</v>
      </c>
      <c r="AC116" s="46">
        <f t="shared" si="24"/>
        <v>-960640</v>
      </c>
      <c r="AD116" s="11">
        <f t="shared" si="25"/>
        <v>0.2</v>
      </c>
      <c r="AE116" s="43">
        <v>0.2</v>
      </c>
      <c r="AF116" s="43">
        <f t="shared" si="31"/>
        <v>0</v>
      </c>
    </row>
    <row r="117" spans="1:32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8"/>
        <v>0</v>
      </c>
      <c r="O117" s="23">
        <v>0.8</v>
      </c>
      <c r="P117" s="24">
        <f>+O117*F117</f>
        <v>3842560</v>
      </c>
      <c r="Q117" s="27"/>
      <c r="R117" s="31">
        <f t="shared" si="29"/>
        <v>0</v>
      </c>
      <c r="S117" s="42">
        <v>0.8</v>
      </c>
      <c r="T117" s="43">
        <f t="shared" si="41"/>
        <v>0</v>
      </c>
      <c r="U117" s="43">
        <v>0</v>
      </c>
      <c r="V117" s="43">
        <f t="shared" si="30"/>
        <v>0</v>
      </c>
      <c r="W117" s="43">
        <f t="shared" si="37"/>
        <v>0.8</v>
      </c>
      <c r="X117" s="43"/>
      <c r="Y117" s="43"/>
      <c r="Z117" s="43"/>
      <c r="AA117" s="43"/>
      <c r="AB117" s="10">
        <f t="shared" si="23"/>
        <v>3842560</v>
      </c>
      <c r="AC117" s="46">
        <f t="shared" si="24"/>
        <v>960640</v>
      </c>
      <c r="AD117" s="11">
        <f t="shared" si="25"/>
        <v>0</v>
      </c>
      <c r="AE117" s="43">
        <v>0</v>
      </c>
      <c r="AF117" s="43">
        <f t="shared" si="31"/>
        <v>0</v>
      </c>
    </row>
    <row r="118" spans="1:32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8"/>
        <v>0</v>
      </c>
      <c r="O118" s="23">
        <v>0.2</v>
      </c>
      <c r="P118" s="24">
        <f>+O118*F117</f>
        <v>960640</v>
      </c>
      <c r="Q118" s="27"/>
      <c r="R118" s="31">
        <f t="shared" si="29"/>
        <v>0</v>
      </c>
      <c r="S118" s="42">
        <v>0.2</v>
      </c>
      <c r="T118" s="43">
        <f t="shared" si="41"/>
        <v>0</v>
      </c>
      <c r="U118" s="43">
        <v>0</v>
      </c>
      <c r="V118" s="43">
        <f t="shared" si="30"/>
        <v>0</v>
      </c>
      <c r="W118" s="43">
        <f t="shared" si="37"/>
        <v>0.2</v>
      </c>
      <c r="X118" s="43"/>
      <c r="Y118" s="43"/>
      <c r="Z118" s="43"/>
      <c r="AA118" s="43"/>
      <c r="AB118" s="10">
        <f t="shared" si="23"/>
        <v>960640</v>
      </c>
      <c r="AC118" s="46">
        <f t="shared" si="24"/>
        <v>-960640</v>
      </c>
      <c r="AD118" s="11">
        <f t="shared" si="25"/>
        <v>0</v>
      </c>
      <c r="AE118" s="43">
        <v>0</v>
      </c>
      <c r="AF118" s="43">
        <f t="shared" si="31"/>
        <v>0</v>
      </c>
    </row>
    <row r="119" spans="1:32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42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8"/>
        <v>0</v>
      </c>
      <c r="O119" s="23">
        <v>0</v>
      </c>
      <c r="P119" s="24">
        <f>+O119*F119</f>
        <v>0</v>
      </c>
      <c r="Q119" s="27"/>
      <c r="R119" s="31">
        <f t="shared" si="29"/>
        <v>0</v>
      </c>
      <c r="S119" s="42">
        <v>0.8</v>
      </c>
      <c r="T119" s="43">
        <f t="shared" si="41"/>
        <v>0.8</v>
      </c>
      <c r="U119" s="43">
        <v>0.8</v>
      </c>
      <c r="V119" s="43">
        <f t="shared" si="30"/>
        <v>0</v>
      </c>
      <c r="W119" s="43">
        <f t="shared" si="37"/>
        <v>0</v>
      </c>
      <c r="X119" s="43"/>
      <c r="Y119" s="43"/>
      <c r="Z119" s="43"/>
      <c r="AA119" s="43"/>
      <c r="AB119" s="10">
        <f t="shared" si="23"/>
        <v>7685120</v>
      </c>
      <c r="AC119" s="46">
        <f t="shared" si="24"/>
        <v>1921280</v>
      </c>
      <c r="AD119" s="11">
        <f t="shared" si="25"/>
        <v>0.8</v>
      </c>
      <c r="AE119" s="43">
        <v>0.8</v>
      </c>
      <c r="AF119" s="43">
        <f t="shared" si="31"/>
        <v>0</v>
      </c>
    </row>
    <row r="120" spans="1:32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8"/>
        <v>0</v>
      </c>
      <c r="O120" s="23">
        <v>0.2</v>
      </c>
      <c r="P120" s="24">
        <f>+O120*F119</f>
        <v>1921280</v>
      </c>
      <c r="Q120" s="27"/>
      <c r="R120" s="31">
        <f t="shared" si="29"/>
        <v>0</v>
      </c>
      <c r="S120" s="42">
        <v>0.2</v>
      </c>
      <c r="T120" s="43">
        <f t="shared" si="41"/>
        <v>0</v>
      </c>
      <c r="U120" s="43">
        <v>0</v>
      </c>
      <c r="V120" s="43">
        <f t="shared" si="30"/>
        <v>0</v>
      </c>
      <c r="W120" s="43">
        <f t="shared" si="37"/>
        <v>0.2</v>
      </c>
      <c r="X120" s="43"/>
      <c r="Y120" s="43"/>
      <c r="Z120" s="43"/>
      <c r="AA120" s="43"/>
      <c r="AB120" s="10">
        <f t="shared" si="23"/>
        <v>1921280</v>
      </c>
      <c r="AC120" s="46">
        <f t="shared" si="24"/>
        <v>-1921280</v>
      </c>
      <c r="AD120" s="11">
        <f t="shared" si="25"/>
        <v>0</v>
      </c>
      <c r="AE120" s="43">
        <v>0</v>
      </c>
      <c r="AF120" s="43">
        <f t="shared" si="31"/>
        <v>0</v>
      </c>
    </row>
    <row r="121" spans="1:32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8"/>
        <v>0</v>
      </c>
      <c r="O121" s="23">
        <v>0</v>
      </c>
      <c r="P121" s="24">
        <f>+O121*F121</f>
        <v>0</v>
      </c>
      <c r="Q121" s="27"/>
      <c r="R121" s="31">
        <f t="shared" si="29"/>
        <v>0</v>
      </c>
      <c r="S121" s="42">
        <v>0.8</v>
      </c>
      <c r="T121" s="43">
        <f t="shared" si="41"/>
        <v>0.8</v>
      </c>
      <c r="U121" s="43">
        <v>0.8</v>
      </c>
      <c r="V121" s="43">
        <f t="shared" si="30"/>
        <v>0</v>
      </c>
      <c r="W121" s="43">
        <f t="shared" si="37"/>
        <v>0</v>
      </c>
      <c r="X121" s="43"/>
      <c r="Y121" s="43"/>
      <c r="Z121" s="43"/>
      <c r="AA121" s="43"/>
      <c r="AB121" s="10">
        <f t="shared" si="23"/>
        <v>7685120</v>
      </c>
      <c r="AC121" s="46">
        <f t="shared" si="24"/>
        <v>1921280</v>
      </c>
      <c r="AD121" s="11">
        <f t="shared" si="25"/>
        <v>0.8</v>
      </c>
      <c r="AE121" s="43">
        <v>0.8</v>
      </c>
      <c r="AF121" s="43">
        <f t="shared" si="31"/>
        <v>0</v>
      </c>
    </row>
    <row r="122" spans="1:32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8"/>
        <v>0</v>
      </c>
      <c r="O122" s="23">
        <v>0</v>
      </c>
      <c r="P122" s="24">
        <f>+O122*F121</f>
        <v>0</v>
      </c>
      <c r="Q122" s="27"/>
      <c r="R122" s="31">
        <f t="shared" si="29"/>
        <v>0</v>
      </c>
      <c r="S122" s="42">
        <v>0.2</v>
      </c>
      <c r="T122" s="43">
        <f t="shared" si="41"/>
        <v>0.2</v>
      </c>
      <c r="U122" s="43">
        <v>0.2</v>
      </c>
      <c r="V122" s="43">
        <f t="shared" si="30"/>
        <v>0</v>
      </c>
      <c r="W122" s="43">
        <f t="shared" si="37"/>
        <v>0</v>
      </c>
      <c r="X122" s="43"/>
      <c r="Y122" s="43"/>
      <c r="Z122" s="43"/>
      <c r="AA122" s="43"/>
      <c r="AB122" s="10">
        <f t="shared" si="23"/>
        <v>1921280</v>
      </c>
      <c r="AC122" s="46">
        <f t="shared" si="24"/>
        <v>-1921280</v>
      </c>
      <c r="AD122" s="11">
        <f t="shared" si="25"/>
        <v>0.2</v>
      </c>
      <c r="AE122" s="43">
        <v>0.2</v>
      </c>
      <c r="AF122" s="43">
        <f t="shared" si="31"/>
        <v>0</v>
      </c>
    </row>
    <row r="123" spans="1:32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8"/>
        <v>0</v>
      </c>
      <c r="O123" s="23">
        <v>0.8</v>
      </c>
      <c r="P123" s="24">
        <f>+O123*F123</f>
        <v>7685120</v>
      </c>
      <c r="Q123" s="27"/>
      <c r="R123" s="31">
        <f t="shared" si="29"/>
        <v>0</v>
      </c>
      <c r="S123" s="42">
        <v>0.8</v>
      </c>
      <c r="T123" s="43">
        <f t="shared" si="41"/>
        <v>0</v>
      </c>
      <c r="U123" s="43">
        <v>0</v>
      </c>
      <c r="V123" s="43">
        <f t="shared" si="30"/>
        <v>0</v>
      </c>
      <c r="W123" s="43">
        <f t="shared" si="37"/>
        <v>0.8</v>
      </c>
      <c r="X123" s="43"/>
      <c r="Y123" s="43"/>
      <c r="Z123" s="43"/>
      <c r="AA123" s="43"/>
      <c r="AB123" s="10">
        <f t="shared" si="23"/>
        <v>7685120</v>
      </c>
      <c r="AC123" s="46">
        <f t="shared" si="24"/>
        <v>1921280</v>
      </c>
      <c r="AD123" s="11">
        <f t="shared" si="25"/>
        <v>0</v>
      </c>
      <c r="AE123" s="43">
        <v>0</v>
      </c>
      <c r="AF123" s="43">
        <f t="shared" si="31"/>
        <v>0</v>
      </c>
    </row>
    <row r="124" spans="1:32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8"/>
        <v>0</v>
      </c>
      <c r="O124" s="23">
        <v>0.2</v>
      </c>
      <c r="P124" s="24">
        <f>+O124*F123</f>
        <v>1921280</v>
      </c>
      <c r="Q124" s="27"/>
      <c r="R124" s="31">
        <f t="shared" si="29"/>
        <v>0</v>
      </c>
      <c r="S124" s="42">
        <v>0.2</v>
      </c>
      <c r="T124" s="43">
        <f t="shared" si="41"/>
        <v>0</v>
      </c>
      <c r="U124" s="43">
        <v>0</v>
      </c>
      <c r="V124" s="43">
        <f t="shared" si="30"/>
        <v>0</v>
      </c>
      <c r="W124" s="43">
        <f t="shared" si="37"/>
        <v>0.2</v>
      </c>
      <c r="X124" s="43"/>
      <c r="Y124" s="43"/>
      <c r="Z124" s="43"/>
      <c r="AA124" s="43"/>
      <c r="AB124" s="10">
        <f t="shared" si="23"/>
        <v>1921280</v>
      </c>
      <c r="AC124" s="46">
        <f t="shared" si="24"/>
        <v>-1921280</v>
      </c>
      <c r="AD124" s="11">
        <f t="shared" si="25"/>
        <v>0</v>
      </c>
      <c r="AE124" s="43">
        <v>0</v>
      </c>
      <c r="AF124" s="43">
        <f t="shared" si="31"/>
        <v>0</v>
      </c>
    </row>
    <row r="125" spans="1:32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8"/>
        <v>6724480</v>
      </c>
      <c r="O125" s="23">
        <v>0</v>
      </c>
      <c r="P125" s="24">
        <f>+O125*F125</f>
        <v>0</v>
      </c>
      <c r="Q125" s="27"/>
      <c r="R125" s="31">
        <f t="shared" si="29"/>
        <v>0</v>
      </c>
      <c r="S125" s="42">
        <v>0.8</v>
      </c>
      <c r="T125" s="43">
        <f t="shared" si="41"/>
        <v>0.79999999999999993</v>
      </c>
      <c r="U125" s="43">
        <v>0.79999999999999993</v>
      </c>
      <c r="V125" s="43">
        <f t="shared" si="30"/>
        <v>0</v>
      </c>
      <c r="W125" s="43">
        <f t="shared" si="37"/>
        <v>0</v>
      </c>
      <c r="X125" s="43"/>
      <c r="Y125" s="43"/>
      <c r="Z125" s="43"/>
      <c r="AA125" s="43"/>
      <c r="AB125" s="10">
        <f t="shared" si="23"/>
        <v>7685120</v>
      </c>
      <c r="AC125" s="46">
        <f t="shared" si="24"/>
        <v>1921280</v>
      </c>
      <c r="AD125" s="11">
        <f t="shared" si="25"/>
        <v>0.79999999999999993</v>
      </c>
      <c r="AE125" s="43">
        <v>0.79999999999999993</v>
      </c>
      <c r="AF125" s="43">
        <f t="shared" si="31"/>
        <v>0</v>
      </c>
    </row>
    <row r="126" spans="1:32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8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3">
        <f t="shared" si="41"/>
        <v>0.2</v>
      </c>
      <c r="U126" s="43">
        <v>0.2</v>
      </c>
      <c r="V126" s="43">
        <f t="shared" si="30"/>
        <v>0</v>
      </c>
      <c r="W126" s="43">
        <f t="shared" si="37"/>
        <v>0</v>
      </c>
      <c r="X126" s="43"/>
      <c r="Y126" s="43"/>
      <c r="Z126" s="43"/>
      <c r="AA126" s="43"/>
      <c r="AB126" s="10">
        <f t="shared" si="23"/>
        <v>1921280</v>
      </c>
      <c r="AC126" s="46">
        <f t="shared" si="24"/>
        <v>-1921280</v>
      </c>
      <c r="AD126" s="11">
        <f t="shared" si="25"/>
        <v>0.2</v>
      </c>
      <c r="AE126" s="43">
        <v>0.2</v>
      </c>
      <c r="AF126" s="43">
        <f t="shared" si="31"/>
        <v>0</v>
      </c>
    </row>
    <row r="127" spans="1:32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8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9"/>
        <v>7685120</v>
      </c>
      <c r="S127" s="42">
        <v>0.8</v>
      </c>
      <c r="T127" s="43">
        <f t="shared" si="41"/>
        <v>0.8</v>
      </c>
      <c r="U127" s="43">
        <v>0.8</v>
      </c>
      <c r="V127" s="43">
        <f t="shared" si="30"/>
        <v>0</v>
      </c>
      <c r="W127" s="43">
        <f t="shared" si="37"/>
        <v>0</v>
      </c>
      <c r="X127" s="43"/>
      <c r="Y127" s="43"/>
      <c r="Z127" s="43"/>
      <c r="AA127" s="43"/>
      <c r="AB127" s="10">
        <f t="shared" si="23"/>
        <v>7685120</v>
      </c>
      <c r="AC127" s="46">
        <f t="shared" si="24"/>
        <v>1921280</v>
      </c>
      <c r="AD127" s="11">
        <f t="shared" si="25"/>
        <v>0.8</v>
      </c>
      <c r="AE127" s="43">
        <v>0.8</v>
      </c>
      <c r="AF127" s="43">
        <f t="shared" si="31"/>
        <v>0</v>
      </c>
    </row>
    <row r="128" spans="1:32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8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42">
        <v>0.2</v>
      </c>
      <c r="T128" s="43">
        <f t="shared" si="41"/>
        <v>0.2</v>
      </c>
      <c r="U128" s="43">
        <v>0.2</v>
      </c>
      <c r="V128" s="43">
        <f t="shared" si="30"/>
        <v>0</v>
      </c>
      <c r="W128" s="43">
        <f t="shared" si="37"/>
        <v>0</v>
      </c>
      <c r="X128" s="43"/>
      <c r="Y128" s="43"/>
      <c r="Z128" s="43"/>
      <c r="AA128" s="43"/>
      <c r="AB128" s="10">
        <f t="shared" si="23"/>
        <v>1921280</v>
      </c>
      <c r="AC128" s="46">
        <f t="shared" si="24"/>
        <v>-1921280</v>
      </c>
      <c r="AD128" s="11">
        <f t="shared" si="25"/>
        <v>0.2</v>
      </c>
      <c r="AE128" s="43">
        <v>0.2</v>
      </c>
      <c r="AF128" s="43">
        <f t="shared" si="31"/>
        <v>0</v>
      </c>
    </row>
    <row r="129" spans="1:32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8"/>
        <v>0</v>
      </c>
      <c r="O129" s="23">
        <v>0.8</v>
      </c>
      <c r="P129" s="24">
        <f>+O129*F129</f>
        <v>3842560</v>
      </c>
      <c r="Q129" s="27"/>
      <c r="R129" s="31">
        <f t="shared" si="29"/>
        <v>0</v>
      </c>
      <c r="S129" s="42">
        <v>0.8</v>
      </c>
      <c r="T129" s="43">
        <f t="shared" si="41"/>
        <v>0</v>
      </c>
      <c r="U129" s="43">
        <v>0</v>
      </c>
      <c r="V129" s="43">
        <f t="shared" si="30"/>
        <v>0</v>
      </c>
      <c r="W129" s="43">
        <f t="shared" si="37"/>
        <v>0.8</v>
      </c>
      <c r="X129" s="43"/>
      <c r="Y129" s="43"/>
      <c r="Z129" s="43"/>
      <c r="AA129" s="43"/>
      <c r="AB129" s="10">
        <f t="shared" si="23"/>
        <v>3842560</v>
      </c>
      <c r="AC129" s="46">
        <f t="shared" si="24"/>
        <v>960640</v>
      </c>
      <c r="AD129" s="11">
        <f t="shared" si="25"/>
        <v>0</v>
      </c>
      <c r="AE129" s="43">
        <v>0</v>
      </c>
      <c r="AF129" s="43">
        <f t="shared" si="31"/>
        <v>0</v>
      </c>
    </row>
    <row r="130" spans="1:32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8"/>
        <v>0</v>
      </c>
      <c r="O130" s="23">
        <v>0.2</v>
      </c>
      <c r="P130" s="24">
        <f>+O130*F129</f>
        <v>960640</v>
      </c>
      <c r="Q130" s="27"/>
      <c r="R130" s="31">
        <f t="shared" si="29"/>
        <v>0</v>
      </c>
      <c r="S130" s="42">
        <v>0.2</v>
      </c>
      <c r="T130" s="43">
        <f t="shared" si="41"/>
        <v>0</v>
      </c>
      <c r="U130" s="43">
        <v>0</v>
      </c>
      <c r="V130" s="43">
        <f t="shared" si="30"/>
        <v>0</v>
      </c>
      <c r="W130" s="43">
        <f t="shared" si="37"/>
        <v>0.2</v>
      </c>
      <c r="X130" s="43"/>
      <c r="Y130" s="43"/>
      <c r="Z130" s="43"/>
      <c r="AA130" s="43"/>
      <c r="AB130" s="10">
        <f t="shared" si="23"/>
        <v>960640</v>
      </c>
      <c r="AC130" s="46">
        <f t="shared" si="24"/>
        <v>-960640</v>
      </c>
      <c r="AD130" s="11">
        <f t="shared" si="25"/>
        <v>0</v>
      </c>
      <c r="AE130" s="43">
        <v>0</v>
      </c>
      <c r="AF130" s="43">
        <f t="shared" si="31"/>
        <v>0</v>
      </c>
    </row>
    <row r="131" spans="1:32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8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9"/>
        <v>3842560</v>
      </c>
      <c r="S131" s="42">
        <v>0.8</v>
      </c>
      <c r="T131" s="43">
        <f t="shared" si="41"/>
        <v>0.8</v>
      </c>
      <c r="U131" s="43">
        <v>0.8</v>
      </c>
      <c r="V131" s="43">
        <f t="shared" si="30"/>
        <v>0</v>
      </c>
      <c r="W131" s="43">
        <f t="shared" si="37"/>
        <v>0</v>
      </c>
      <c r="X131" s="43"/>
      <c r="Y131" s="43"/>
      <c r="Z131" s="43"/>
      <c r="AA131" s="43"/>
      <c r="AB131" s="10">
        <f t="shared" si="23"/>
        <v>3842560</v>
      </c>
      <c r="AC131" s="46">
        <f t="shared" si="24"/>
        <v>960640</v>
      </c>
      <c r="AD131" s="11">
        <f t="shared" si="25"/>
        <v>0.8</v>
      </c>
      <c r="AE131" s="43">
        <v>0.8</v>
      </c>
      <c r="AF131" s="43">
        <f t="shared" si="31"/>
        <v>0</v>
      </c>
    </row>
    <row r="132" spans="1:32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8"/>
        <v>0</v>
      </c>
      <c r="O132" s="23">
        <v>0.2</v>
      </c>
      <c r="P132" s="24">
        <f>+O132*F131</f>
        <v>960640</v>
      </c>
      <c r="Q132" s="27">
        <v>0.2</v>
      </c>
      <c r="R132" s="31">
        <f>Q132*F131</f>
        <v>960640</v>
      </c>
      <c r="S132" s="42">
        <v>0.2</v>
      </c>
      <c r="T132" s="43">
        <f t="shared" si="41"/>
        <v>0.2</v>
      </c>
      <c r="U132" s="43">
        <v>0.2</v>
      </c>
      <c r="V132" s="43">
        <f t="shared" si="30"/>
        <v>0</v>
      </c>
      <c r="W132" s="43">
        <f t="shared" si="37"/>
        <v>0</v>
      </c>
      <c r="X132" s="43"/>
      <c r="Y132" s="43"/>
      <c r="Z132" s="43"/>
      <c r="AA132" s="43"/>
      <c r="AB132" s="10">
        <f t="shared" si="23"/>
        <v>960640</v>
      </c>
      <c r="AC132" s="46">
        <f t="shared" si="24"/>
        <v>-960640</v>
      </c>
      <c r="AD132" s="11">
        <f t="shared" si="25"/>
        <v>0.2</v>
      </c>
      <c r="AE132" s="43">
        <v>0.2</v>
      </c>
      <c r="AF132" s="43">
        <f t="shared" si="31"/>
        <v>0</v>
      </c>
    </row>
    <row r="133" spans="1:32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8"/>
        <v>0</v>
      </c>
      <c r="O133" s="23">
        <v>0.8</v>
      </c>
      <c r="P133" s="24">
        <f>+O133*F133</f>
        <v>3842560</v>
      </c>
      <c r="Q133" s="27"/>
      <c r="R133" s="31">
        <f t="shared" si="29"/>
        <v>0</v>
      </c>
      <c r="S133" s="42">
        <v>0.8</v>
      </c>
      <c r="T133" s="43">
        <f t="shared" si="41"/>
        <v>0</v>
      </c>
      <c r="U133" s="43">
        <v>0</v>
      </c>
      <c r="V133" s="43">
        <f t="shared" si="30"/>
        <v>0</v>
      </c>
      <c r="W133" s="43">
        <f t="shared" si="37"/>
        <v>0.8</v>
      </c>
      <c r="X133" s="43"/>
      <c r="Y133" s="43"/>
      <c r="Z133" s="43"/>
      <c r="AA133" s="43"/>
      <c r="AB133" s="10">
        <f t="shared" si="23"/>
        <v>3842560</v>
      </c>
      <c r="AC133" s="46">
        <f t="shared" si="24"/>
        <v>960640</v>
      </c>
      <c r="AD133" s="11">
        <f t="shared" si="25"/>
        <v>0</v>
      </c>
      <c r="AE133" s="43">
        <v>0</v>
      </c>
      <c r="AF133" s="43">
        <f t="shared" si="31"/>
        <v>0</v>
      </c>
    </row>
    <row r="134" spans="1:32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8"/>
        <v>0</v>
      </c>
      <c r="O134" s="23">
        <v>0.2</v>
      </c>
      <c r="P134" s="24">
        <f>+O134*F133</f>
        <v>960640</v>
      </c>
      <c r="Q134" s="27"/>
      <c r="R134" s="31">
        <f t="shared" si="29"/>
        <v>0</v>
      </c>
      <c r="S134" s="42">
        <v>0.2</v>
      </c>
      <c r="T134" s="43">
        <f t="shared" si="41"/>
        <v>0</v>
      </c>
      <c r="U134" s="43">
        <v>0</v>
      </c>
      <c r="V134" s="43">
        <f t="shared" si="30"/>
        <v>0</v>
      </c>
      <c r="W134" s="43">
        <f t="shared" si="37"/>
        <v>0.2</v>
      </c>
      <c r="X134" s="43"/>
      <c r="Y134" s="43"/>
      <c r="Z134" s="43"/>
      <c r="AA134" s="43"/>
      <c r="AB134" s="10">
        <f t="shared" ref="AB134:AB197" si="43">H134+J134+L134+P134</f>
        <v>960640</v>
      </c>
      <c r="AC134" s="46">
        <f t="shared" ref="AC134:AC197" si="44">F134-AB134</f>
        <v>-960640</v>
      </c>
      <c r="AD134" s="11">
        <f t="shared" ref="AD134:AD197" si="45">G134+I134+M134+Q134</f>
        <v>0</v>
      </c>
      <c r="AE134" s="43">
        <v>0</v>
      </c>
      <c r="AF134" s="43">
        <f t="shared" si="31"/>
        <v>0</v>
      </c>
    </row>
    <row r="135" spans="1:32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46">M135*F135</f>
        <v>0</v>
      </c>
      <c r="O135" s="23">
        <v>0</v>
      </c>
      <c r="P135" s="24">
        <f>+O135*F135</f>
        <v>0</v>
      </c>
      <c r="Q135" s="27"/>
      <c r="R135" s="31">
        <f t="shared" ref="R135:R198" si="47">Q135*F135</f>
        <v>0</v>
      </c>
      <c r="S135" s="42">
        <v>0.8</v>
      </c>
      <c r="T135" s="43">
        <f t="shared" si="41"/>
        <v>0.8</v>
      </c>
      <c r="U135" s="43">
        <v>0.8</v>
      </c>
      <c r="V135" s="43">
        <f t="shared" ref="V135:V198" si="48">T135-U135</f>
        <v>0</v>
      </c>
      <c r="W135" s="43">
        <f t="shared" si="37"/>
        <v>0</v>
      </c>
      <c r="X135" s="43"/>
      <c r="Y135" s="43"/>
      <c r="Z135" s="43"/>
      <c r="AA135" s="43"/>
      <c r="AB135" s="10">
        <f t="shared" si="43"/>
        <v>3842560</v>
      </c>
      <c r="AC135" s="46">
        <f t="shared" si="44"/>
        <v>960640</v>
      </c>
      <c r="AD135" s="11">
        <f t="shared" si="45"/>
        <v>0.8</v>
      </c>
      <c r="AE135" s="43">
        <v>0.8</v>
      </c>
      <c r="AF135" s="43">
        <f t="shared" ref="AF135:AF198" si="49">AD135-AE135</f>
        <v>0</v>
      </c>
    </row>
    <row r="136" spans="1:32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46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42">
        <v>0.2</v>
      </c>
      <c r="T136" s="43">
        <f t="shared" si="41"/>
        <v>0.14000000000000001</v>
      </c>
      <c r="U136" s="43">
        <v>0.14000000000000001</v>
      </c>
      <c r="V136" s="43">
        <f t="shared" si="48"/>
        <v>0</v>
      </c>
      <c r="W136" s="43">
        <f t="shared" si="37"/>
        <v>0.06</v>
      </c>
      <c r="X136" s="43"/>
      <c r="Y136" s="43"/>
      <c r="Z136" s="43"/>
      <c r="AA136" s="43"/>
      <c r="AB136" s="10">
        <f t="shared" si="43"/>
        <v>960640</v>
      </c>
      <c r="AC136" s="46">
        <f t="shared" si="44"/>
        <v>-960640</v>
      </c>
      <c r="AD136" s="11">
        <f t="shared" si="45"/>
        <v>0.14000000000000001</v>
      </c>
      <c r="AE136" s="43">
        <v>0.14000000000000001</v>
      </c>
      <c r="AF136" s="43">
        <f t="shared" si="49"/>
        <v>0</v>
      </c>
    </row>
    <row r="137" spans="1:32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46"/>
        <v>0</v>
      </c>
      <c r="O137" s="23">
        <v>0</v>
      </c>
      <c r="P137" s="24">
        <f>+O137*F137</f>
        <v>0</v>
      </c>
      <c r="Q137" s="27"/>
      <c r="R137" s="31">
        <f t="shared" si="47"/>
        <v>0</v>
      </c>
      <c r="S137" s="42">
        <v>0.8</v>
      </c>
      <c r="T137" s="43">
        <f t="shared" si="41"/>
        <v>0.8</v>
      </c>
      <c r="U137" s="43">
        <v>0.8</v>
      </c>
      <c r="V137" s="43">
        <f t="shared" si="48"/>
        <v>0</v>
      </c>
      <c r="W137" s="43">
        <f t="shared" si="37"/>
        <v>0</v>
      </c>
      <c r="X137" s="43"/>
      <c r="Y137" s="43"/>
      <c r="Z137" s="43"/>
      <c r="AA137" s="43"/>
      <c r="AB137" s="10">
        <f t="shared" si="43"/>
        <v>3842560</v>
      </c>
      <c r="AC137" s="46">
        <f t="shared" si="44"/>
        <v>960640</v>
      </c>
      <c r="AD137" s="11">
        <f t="shared" si="45"/>
        <v>0.8</v>
      </c>
      <c r="AE137" s="43">
        <v>0.8</v>
      </c>
      <c r="AF137" s="43">
        <f t="shared" si="49"/>
        <v>0</v>
      </c>
    </row>
    <row r="138" spans="1:32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46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3">
        <f t="shared" si="41"/>
        <v>0.14000000000000001</v>
      </c>
      <c r="U138" s="43">
        <v>0.14000000000000001</v>
      </c>
      <c r="V138" s="43">
        <f t="shared" si="48"/>
        <v>0</v>
      </c>
      <c r="W138" s="43">
        <f t="shared" si="37"/>
        <v>0.06</v>
      </c>
      <c r="X138" s="43"/>
      <c r="Y138" s="43"/>
      <c r="Z138" s="43"/>
      <c r="AA138" s="43"/>
      <c r="AB138" s="10">
        <f t="shared" si="43"/>
        <v>960640</v>
      </c>
      <c r="AC138" s="46">
        <f t="shared" si="44"/>
        <v>-960640</v>
      </c>
      <c r="AD138" s="11">
        <f t="shared" si="45"/>
        <v>0.14000000000000001</v>
      </c>
      <c r="AE138" s="43">
        <v>0.14000000000000001</v>
      </c>
      <c r="AF138" s="43">
        <f t="shared" si="49"/>
        <v>0</v>
      </c>
    </row>
    <row r="139" spans="1:32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46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47"/>
        <v>0</v>
      </c>
      <c r="S139" s="42">
        <v>0.8</v>
      </c>
      <c r="T139" s="43">
        <f t="shared" si="41"/>
        <v>0.72</v>
      </c>
      <c r="U139" s="43">
        <v>0.72</v>
      </c>
      <c r="V139" s="43">
        <f t="shared" si="48"/>
        <v>0</v>
      </c>
      <c r="W139" s="43">
        <f t="shared" si="37"/>
        <v>8.0000000000000071E-2</v>
      </c>
      <c r="X139" s="43"/>
      <c r="Y139" s="43"/>
      <c r="Z139" s="43"/>
      <c r="AA139" s="43"/>
      <c r="AB139" s="10">
        <f t="shared" si="43"/>
        <v>3842560.0000000005</v>
      </c>
      <c r="AC139" s="46">
        <f t="shared" si="44"/>
        <v>960639.99999999953</v>
      </c>
      <c r="AD139" s="11">
        <f t="shared" si="45"/>
        <v>0.72</v>
      </c>
      <c r="AE139" s="43">
        <v>0.72</v>
      </c>
      <c r="AF139" s="43">
        <f t="shared" si="49"/>
        <v>0</v>
      </c>
    </row>
    <row r="140" spans="1:32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46"/>
        <v>0</v>
      </c>
      <c r="O140" s="23">
        <v>0.02</v>
      </c>
      <c r="P140" s="24">
        <f>+O140*F139</f>
        <v>96064</v>
      </c>
      <c r="Q140" s="27"/>
      <c r="R140" s="31">
        <f t="shared" si="47"/>
        <v>0</v>
      </c>
      <c r="S140" s="42">
        <v>0.2</v>
      </c>
      <c r="T140" s="43">
        <f t="shared" si="41"/>
        <v>0.18</v>
      </c>
      <c r="U140" s="43">
        <v>0.18</v>
      </c>
      <c r="V140" s="43">
        <f t="shared" si="48"/>
        <v>0</v>
      </c>
      <c r="W140" s="43">
        <f t="shared" si="37"/>
        <v>2.0000000000000018E-2</v>
      </c>
      <c r="X140" s="43"/>
      <c r="Y140" s="43"/>
      <c r="Z140" s="43"/>
      <c r="AA140" s="43"/>
      <c r="AB140" s="10">
        <f t="shared" si="43"/>
        <v>960640</v>
      </c>
      <c r="AC140" s="46">
        <f t="shared" si="44"/>
        <v>-960640</v>
      </c>
      <c r="AD140" s="11">
        <f t="shared" si="45"/>
        <v>0.18</v>
      </c>
      <c r="AE140" s="43">
        <v>0.18</v>
      </c>
      <c r="AF140" s="43">
        <f t="shared" si="49"/>
        <v>0</v>
      </c>
    </row>
    <row r="141" spans="1:32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46"/>
        <v>0</v>
      </c>
      <c r="O141" s="23">
        <v>0.2</v>
      </c>
      <c r="P141" s="24">
        <f>+O141*F141</f>
        <v>960640</v>
      </c>
      <c r="Q141" s="27"/>
      <c r="R141" s="31">
        <f t="shared" si="47"/>
        <v>0</v>
      </c>
      <c r="S141" s="42">
        <v>1</v>
      </c>
      <c r="T141" s="43">
        <f t="shared" si="41"/>
        <v>0.79999999999999993</v>
      </c>
      <c r="U141" s="43">
        <v>0.79999999999999993</v>
      </c>
      <c r="V141" s="43">
        <f t="shared" si="48"/>
        <v>0</v>
      </c>
      <c r="W141" s="43">
        <f t="shared" si="37"/>
        <v>0.20000000000000007</v>
      </c>
      <c r="X141" s="43"/>
      <c r="Y141" s="43"/>
      <c r="Z141" s="43"/>
      <c r="AA141" s="43"/>
      <c r="AB141" s="10">
        <f t="shared" si="43"/>
        <v>4803200</v>
      </c>
      <c r="AC141" s="46">
        <f t="shared" si="44"/>
        <v>0</v>
      </c>
      <c r="AD141" s="11">
        <f t="shared" si="45"/>
        <v>0.79999999999999993</v>
      </c>
      <c r="AE141" s="43">
        <v>0.79999999999999993</v>
      </c>
      <c r="AF141" s="43">
        <f t="shared" si="49"/>
        <v>0</v>
      </c>
    </row>
    <row r="142" spans="1:32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50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51">+K142*$F142</f>
        <v>0</v>
      </c>
      <c r="M142" s="27">
        <v>0</v>
      </c>
      <c r="N142" s="31">
        <f t="shared" si="46"/>
        <v>0</v>
      </c>
      <c r="O142" s="23">
        <v>0.6</v>
      </c>
      <c r="P142" s="24">
        <f t="shared" ref="P142" si="52">+O142*$F142</f>
        <v>2881920</v>
      </c>
      <c r="Q142" s="27">
        <v>0.25</v>
      </c>
      <c r="R142" s="31">
        <f t="shared" si="47"/>
        <v>1200800</v>
      </c>
      <c r="S142" s="42">
        <v>1</v>
      </c>
      <c r="T142" s="43">
        <f t="shared" si="41"/>
        <v>0.65</v>
      </c>
      <c r="U142" s="43">
        <v>0.65</v>
      </c>
      <c r="V142" s="43">
        <f t="shared" si="48"/>
        <v>0</v>
      </c>
      <c r="W142" s="43">
        <f t="shared" si="37"/>
        <v>0.35</v>
      </c>
      <c r="X142" s="43"/>
      <c r="Y142" s="43"/>
      <c r="Z142" s="43"/>
      <c r="AA142" s="43"/>
      <c r="AB142" s="10">
        <f t="shared" si="43"/>
        <v>4803200</v>
      </c>
      <c r="AC142" s="46">
        <f t="shared" si="44"/>
        <v>0</v>
      </c>
      <c r="AD142" s="11">
        <f t="shared" si="45"/>
        <v>0.65</v>
      </c>
      <c r="AE142" s="43">
        <v>0.65</v>
      </c>
      <c r="AF142" s="43">
        <f t="shared" si="49"/>
        <v>0</v>
      </c>
    </row>
    <row r="143" spans="1:32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46"/>
        <v>0</v>
      </c>
      <c r="O143" s="109">
        <v>0</v>
      </c>
      <c r="P143" s="109"/>
      <c r="Q143" s="112"/>
      <c r="R143" s="113">
        <f t="shared" si="47"/>
        <v>0</v>
      </c>
      <c r="S143" s="114"/>
      <c r="T143" s="115">
        <f>G143+I143+K143+O143</f>
        <v>0</v>
      </c>
      <c r="U143" s="115">
        <v>0</v>
      </c>
      <c r="V143" s="43">
        <f t="shared" si="48"/>
        <v>0</v>
      </c>
      <c r="W143" s="115"/>
      <c r="X143" s="115"/>
      <c r="Y143" s="115"/>
      <c r="Z143" s="115"/>
      <c r="AA143" s="115"/>
      <c r="AB143" s="116">
        <f t="shared" si="43"/>
        <v>0</v>
      </c>
      <c r="AC143" s="117">
        <f t="shared" si="44"/>
        <v>0</v>
      </c>
      <c r="AD143" s="118">
        <f t="shared" si="45"/>
        <v>0</v>
      </c>
      <c r="AE143" s="115">
        <v>0</v>
      </c>
      <c r="AF143" s="43">
        <f t="shared" si="49"/>
        <v>0</v>
      </c>
    </row>
    <row r="144" spans="1:32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46"/>
        <v>0</v>
      </c>
      <c r="O144" s="19">
        <v>0</v>
      </c>
      <c r="P144" s="19"/>
      <c r="Q144" s="27"/>
      <c r="R144" s="31">
        <f t="shared" si="47"/>
        <v>0</v>
      </c>
      <c r="S144" s="42"/>
      <c r="T144" s="43">
        <f>G144+I144+K144+O144</f>
        <v>0</v>
      </c>
      <c r="U144" s="43">
        <v>0</v>
      </c>
      <c r="V144" s="43">
        <f t="shared" si="48"/>
        <v>0</v>
      </c>
      <c r="W144" s="43"/>
      <c r="X144" s="43"/>
      <c r="Y144" s="43"/>
      <c r="Z144" s="43"/>
      <c r="AA144" s="43"/>
      <c r="AB144" s="12">
        <f t="shared" si="43"/>
        <v>0</v>
      </c>
      <c r="AC144" s="44">
        <f t="shared" si="44"/>
        <v>0</v>
      </c>
      <c r="AD144" s="11">
        <f t="shared" si="45"/>
        <v>0</v>
      </c>
      <c r="AE144" s="43">
        <v>0</v>
      </c>
      <c r="AF144" s="43">
        <f t="shared" si="49"/>
        <v>0</v>
      </c>
    </row>
    <row r="145" spans="1:32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53">+E145*$D$143</f>
        <v>1753168</v>
      </c>
      <c r="G145" s="23">
        <v>0</v>
      </c>
      <c r="H145" s="24">
        <f t="shared" ref="H145:H154" si="54">+G145*F145</f>
        <v>0</v>
      </c>
      <c r="I145" s="23">
        <v>0</v>
      </c>
      <c r="J145" s="24">
        <f t="shared" ref="J145:J154" si="55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46"/>
        <v>1753168</v>
      </c>
      <c r="O145" s="23">
        <v>0</v>
      </c>
      <c r="P145" s="24"/>
      <c r="Q145" s="27"/>
      <c r="R145" s="31">
        <f t="shared" si="47"/>
        <v>0</v>
      </c>
      <c r="S145" s="42">
        <v>1</v>
      </c>
      <c r="T145" s="43">
        <f t="shared" ref="T145:T154" si="56">G145+I145+M145+Q145</f>
        <v>1</v>
      </c>
      <c r="U145" s="43">
        <v>1</v>
      </c>
      <c r="V145" s="43">
        <f t="shared" si="48"/>
        <v>0</v>
      </c>
      <c r="W145" s="43">
        <f t="shared" ref="W145:W170" si="57">S145-T145</f>
        <v>0</v>
      </c>
      <c r="X145" s="43"/>
      <c r="Y145" s="43"/>
      <c r="Z145" s="43"/>
      <c r="AA145" s="43"/>
      <c r="AB145" s="10">
        <f t="shared" si="43"/>
        <v>1753168</v>
      </c>
      <c r="AC145" s="46">
        <f t="shared" si="44"/>
        <v>0</v>
      </c>
      <c r="AD145" s="11">
        <f t="shared" si="45"/>
        <v>1</v>
      </c>
      <c r="AE145" s="43">
        <v>1</v>
      </c>
      <c r="AF145" s="43">
        <f t="shared" si="49"/>
        <v>0</v>
      </c>
    </row>
    <row r="146" spans="1:32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53"/>
        <v>3506336</v>
      </c>
      <c r="G146" s="23">
        <v>0</v>
      </c>
      <c r="H146" s="24">
        <f t="shared" si="54"/>
        <v>0</v>
      </c>
      <c r="I146" s="23">
        <v>0</v>
      </c>
      <c r="J146" s="24">
        <f t="shared" si="55"/>
        <v>0</v>
      </c>
      <c r="K146" s="32">
        <v>1</v>
      </c>
      <c r="L146" s="24">
        <f>F146*K146</f>
        <v>3506336</v>
      </c>
      <c r="M146" s="27">
        <v>1</v>
      </c>
      <c r="N146" s="31">
        <f t="shared" si="46"/>
        <v>3506336</v>
      </c>
      <c r="O146" s="23">
        <v>0</v>
      </c>
      <c r="P146" s="24"/>
      <c r="Q146" s="27"/>
      <c r="R146" s="31">
        <f t="shared" si="47"/>
        <v>0</v>
      </c>
      <c r="S146" s="42">
        <v>1</v>
      </c>
      <c r="T146" s="43">
        <f t="shared" si="56"/>
        <v>1</v>
      </c>
      <c r="U146" s="43">
        <v>1</v>
      </c>
      <c r="V146" s="43">
        <f t="shared" si="48"/>
        <v>0</v>
      </c>
      <c r="W146" s="43">
        <f t="shared" si="57"/>
        <v>0</v>
      </c>
      <c r="X146" s="43"/>
      <c r="Y146" s="43"/>
      <c r="Z146" s="43"/>
      <c r="AA146" s="43"/>
      <c r="AB146" s="10">
        <f t="shared" si="43"/>
        <v>3506336</v>
      </c>
      <c r="AC146" s="46">
        <f t="shared" si="44"/>
        <v>0</v>
      </c>
      <c r="AD146" s="11">
        <f t="shared" si="45"/>
        <v>1</v>
      </c>
      <c r="AE146" s="43">
        <v>1</v>
      </c>
      <c r="AF146" s="43">
        <f t="shared" si="49"/>
        <v>0</v>
      </c>
    </row>
    <row r="147" spans="1:32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53"/>
        <v>5259504</v>
      </c>
      <c r="G147" s="23">
        <v>0</v>
      </c>
      <c r="H147" s="24">
        <f t="shared" si="54"/>
        <v>0</v>
      </c>
      <c r="I147" s="23">
        <v>0</v>
      </c>
      <c r="J147" s="24">
        <f t="shared" si="55"/>
        <v>0</v>
      </c>
      <c r="K147" s="32">
        <v>1</v>
      </c>
      <c r="L147" s="24">
        <f>F147*K147</f>
        <v>5259504</v>
      </c>
      <c r="M147" s="27">
        <v>1</v>
      </c>
      <c r="N147" s="31">
        <f t="shared" si="46"/>
        <v>5259504</v>
      </c>
      <c r="O147" s="23">
        <v>0</v>
      </c>
      <c r="P147" s="24">
        <f t="shared" ref="P147:P154" si="58">+O147*$F147</f>
        <v>0</v>
      </c>
      <c r="Q147" s="27"/>
      <c r="R147" s="31">
        <f t="shared" si="47"/>
        <v>0</v>
      </c>
      <c r="S147" s="42">
        <v>1</v>
      </c>
      <c r="T147" s="43">
        <f t="shared" si="56"/>
        <v>1</v>
      </c>
      <c r="U147" s="43">
        <v>1</v>
      </c>
      <c r="V147" s="43">
        <f t="shared" si="48"/>
        <v>0</v>
      </c>
      <c r="W147" s="43">
        <f t="shared" si="57"/>
        <v>0</v>
      </c>
      <c r="X147" s="43"/>
      <c r="Y147" s="43"/>
      <c r="Z147" s="43"/>
      <c r="AA147" s="43"/>
      <c r="AB147" s="10">
        <f t="shared" si="43"/>
        <v>5259504</v>
      </c>
      <c r="AC147" s="46">
        <f t="shared" si="44"/>
        <v>0</v>
      </c>
      <c r="AD147" s="11">
        <f t="shared" si="45"/>
        <v>1</v>
      </c>
      <c r="AE147" s="43">
        <v>1</v>
      </c>
      <c r="AF147" s="43">
        <f t="shared" si="49"/>
        <v>0</v>
      </c>
    </row>
    <row r="148" spans="1:32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53"/>
        <v>5259504</v>
      </c>
      <c r="G148" s="23">
        <v>0</v>
      </c>
      <c r="H148" s="24">
        <f t="shared" si="54"/>
        <v>0</v>
      </c>
      <c r="I148" s="23">
        <v>0</v>
      </c>
      <c r="J148" s="24">
        <f t="shared" si="55"/>
        <v>0</v>
      </c>
      <c r="K148" s="32">
        <v>1</v>
      </c>
      <c r="L148" s="24">
        <f>+K148*F148</f>
        <v>5259504</v>
      </c>
      <c r="M148" s="27">
        <v>1</v>
      </c>
      <c r="N148" s="31">
        <f t="shared" si="46"/>
        <v>5259504</v>
      </c>
      <c r="O148" s="23">
        <v>0</v>
      </c>
      <c r="P148" s="24">
        <f t="shared" si="58"/>
        <v>0</v>
      </c>
      <c r="Q148" s="27"/>
      <c r="R148" s="31">
        <f t="shared" si="47"/>
        <v>0</v>
      </c>
      <c r="S148" s="42">
        <v>1</v>
      </c>
      <c r="T148" s="43">
        <f t="shared" si="56"/>
        <v>1</v>
      </c>
      <c r="U148" s="43">
        <v>1</v>
      </c>
      <c r="V148" s="43">
        <f t="shared" si="48"/>
        <v>0</v>
      </c>
      <c r="W148" s="43">
        <f t="shared" si="57"/>
        <v>0</v>
      </c>
      <c r="X148" s="43"/>
      <c r="Y148" s="43"/>
      <c r="Z148" s="43"/>
      <c r="AA148" s="43"/>
      <c r="AB148" s="10">
        <f t="shared" si="43"/>
        <v>5259504</v>
      </c>
      <c r="AC148" s="46">
        <f t="shared" si="44"/>
        <v>0</v>
      </c>
      <c r="AD148" s="11">
        <f t="shared" si="45"/>
        <v>1</v>
      </c>
      <c r="AE148" s="43">
        <v>1</v>
      </c>
      <c r="AF148" s="43">
        <f t="shared" si="49"/>
        <v>0</v>
      </c>
    </row>
    <row r="149" spans="1:32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53"/>
        <v>5259504</v>
      </c>
      <c r="G149" s="23">
        <v>0</v>
      </c>
      <c r="H149" s="24">
        <f t="shared" si="54"/>
        <v>0</v>
      </c>
      <c r="I149" s="23">
        <v>0</v>
      </c>
      <c r="J149" s="24">
        <f t="shared" si="55"/>
        <v>0</v>
      </c>
      <c r="K149" s="32">
        <v>0.5</v>
      </c>
      <c r="L149" s="24">
        <f>+K149*F149</f>
        <v>2629752</v>
      </c>
      <c r="M149" s="27">
        <v>0.5</v>
      </c>
      <c r="N149" s="31">
        <f t="shared" si="46"/>
        <v>2629752</v>
      </c>
      <c r="O149" s="23">
        <v>0.5</v>
      </c>
      <c r="P149" s="24">
        <f t="shared" si="58"/>
        <v>2629752</v>
      </c>
      <c r="Q149" s="27">
        <v>0.5</v>
      </c>
      <c r="R149" s="31">
        <f t="shared" si="47"/>
        <v>2629752</v>
      </c>
      <c r="S149" s="42">
        <v>1</v>
      </c>
      <c r="T149" s="43">
        <f t="shared" si="56"/>
        <v>1</v>
      </c>
      <c r="U149" s="43">
        <v>1</v>
      </c>
      <c r="V149" s="43">
        <f t="shared" si="48"/>
        <v>0</v>
      </c>
      <c r="W149" s="43">
        <f t="shared" si="57"/>
        <v>0</v>
      </c>
      <c r="X149" s="43"/>
      <c r="Y149" s="43"/>
      <c r="Z149" s="43"/>
      <c r="AA149" s="43"/>
      <c r="AB149" s="10">
        <f t="shared" si="43"/>
        <v>5259504</v>
      </c>
      <c r="AC149" s="46">
        <f t="shared" si="44"/>
        <v>0</v>
      </c>
      <c r="AD149" s="11">
        <f t="shared" si="45"/>
        <v>1</v>
      </c>
      <c r="AE149" s="43">
        <v>1</v>
      </c>
      <c r="AF149" s="43">
        <f t="shared" si="49"/>
        <v>0</v>
      </c>
    </row>
    <row r="150" spans="1:32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53"/>
        <v>1753168</v>
      </c>
      <c r="G150" s="23">
        <v>0</v>
      </c>
      <c r="H150" s="24">
        <f t="shared" si="54"/>
        <v>0</v>
      </c>
      <c r="I150" s="23">
        <v>0</v>
      </c>
      <c r="J150" s="24">
        <f t="shared" si="55"/>
        <v>0</v>
      </c>
      <c r="K150" s="32">
        <v>0</v>
      </c>
      <c r="L150" s="24">
        <f t="shared" ref="L150:L154" si="59">+K150*$F150</f>
        <v>0</v>
      </c>
      <c r="M150" s="27">
        <v>0</v>
      </c>
      <c r="N150" s="31">
        <f t="shared" si="46"/>
        <v>0</v>
      </c>
      <c r="O150" s="23">
        <v>1</v>
      </c>
      <c r="P150" s="24">
        <f t="shared" si="58"/>
        <v>1753168</v>
      </c>
      <c r="Q150" s="27">
        <v>1</v>
      </c>
      <c r="R150" s="31">
        <f t="shared" si="47"/>
        <v>1753168</v>
      </c>
      <c r="S150" s="42">
        <v>1</v>
      </c>
      <c r="T150" s="43">
        <f t="shared" si="56"/>
        <v>1</v>
      </c>
      <c r="U150" s="43">
        <v>1</v>
      </c>
      <c r="V150" s="43">
        <f t="shared" si="48"/>
        <v>0</v>
      </c>
      <c r="W150" s="43">
        <f t="shared" si="57"/>
        <v>0</v>
      </c>
      <c r="X150" s="43"/>
      <c r="Y150" s="43"/>
      <c r="Z150" s="43"/>
      <c r="AA150" s="43"/>
      <c r="AB150" s="10">
        <f t="shared" si="43"/>
        <v>1753168</v>
      </c>
      <c r="AC150" s="46">
        <f t="shared" si="44"/>
        <v>0</v>
      </c>
      <c r="AD150" s="11">
        <f t="shared" si="45"/>
        <v>1</v>
      </c>
      <c r="AE150" s="43">
        <v>1</v>
      </c>
      <c r="AF150" s="43">
        <f t="shared" si="49"/>
        <v>0</v>
      </c>
    </row>
    <row r="151" spans="1:32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53"/>
        <v>5259504</v>
      </c>
      <c r="G151" s="23">
        <v>0</v>
      </c>
      <c r="H151" s="24">
        <f t="shared" si="54"/>
        <v>0</v>
      </c>
      <c r="I151" s="23">
        <v>0</v>
      </c>
      <c r="J151" s="24">
        <f t="shared" si="55"/>
        <v>0</v>
      </c>
      <c r="K151" s="32">
        <v>0</v>
      </c>
      <c r="L151" s="24">
        <f>F151*K151</f>
        <v>0</v>
      </c>
      <c r="M151" s="27">
        <v>0</v>
      </c>
      <c r="N151" s="31">
        <f t="shared" si="46"/>
        <v>0</v>
      </c>
      <c r="O151" s="23">
        <v>1</v>
      </c>
      <c r="P151" s="24">
        <f t="shared" si="58"/>
        <v>5259504</v>
      </c>
      <c r="Q151" s="27">
        <v>1</v>
      </c>
      <c r="R151" s="31">
        <f t="shared" si="47"/>
        <v>5259504</v>
      </c>
      <c r="S151" s="42">
        <v>1</v>
      </c>
      <c r="T151" s="43">
        <f t="shared" si="56"/>
        <v>1</v>
      </c>
      <c r="U151" s="43">
        <v>1</v>
      </c>
      <c r="V151" s="43">
        <f t="shared" si="48"/>
        <v>0</v>
      </c>
      <c r="W151" s="43">
        <f t="shared" si="57"/>
        <v>0</v>
      </c>
      <c r="X151" s="43"/>
      <c r="Y151" s="43"/>
      <c r="Z151" s="43"/>
      <c r="AA151" s="43"/>
      <c r="AB151" s="10">
        <f t="shared" si="43"/>
        <v>5259504</v>
      </c>
      <c r="AC151" s="46">
        <f t="shared" si="44"/>
        <v>0</v>
      </c>
      <c r="AD151" s="11">
        <f t="shared" si="45"/>
        <v>1</v>
      </c>
      <c r="AE151" s="43">
        <v>1</v>
      </c>
      <c r="AF151" s="43">
        <f t="shared" si="49"/>
        <v>0</v>
      </c>
    </row>
    <row r="152" spans="1:32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53"/>
        <v>1753168</v>
      </c>
      <c r="G152" s="23">
        <v>0</v>
      </c>
      <c r="H152" s="24">
        <f t="shared" si="54"/>
        <v>0</v>
      </c>
      <c r="I152" s="23">
        <v>0</v>
      </c>
      <c r="J152" s="24">
        <f t="shared" si="55"/>
        <v>0</v>
      </c>
      <c r="K152" s="32">
        <v>0</v>
      </c>
      <c r="L152" s="24">
        <f t="shared" si="59"/>
        <v>0</v>
      </c>
      <c r="M152" s="27">
        <v>0</v>
      </c>
      <c r="N152" s="31">
        <f t="shared" si="46"/>
        <v>0</v>
      </c>
      <c r="O152" s="23">
        <v>1</v>
      </c>
      <c r="P152" s="24">
        <f t="shared" si="58"/>
        <v>1753168</v>
      </c>
      <c r="Q152" s="27">
        <v>1</v>
      </c>
      <c r="R152" s="31">
        <f t="shared" si="47"/>
        <v>1753168</v>
      </c>
      <c r="S152" s="42">
        <v>1</v>
      </c>
      <c r="T152" s="43">
        <f t="shared" si="56"/>
        <v>1</v>
      </c>
      <c r="U152" s="43">
        <v>1</v>
      </c>
      <c r="V152" s="43">
        <f t="shared" si="48"/>
        <v>0</v>
      </c>
      <c r="W152" s="43">
        <f t="shared" si="57"/>
        <v>0</v>
      </c>
      <c r="X152" s="43"/>
      <c r="Y152" s="43"/>
      <c r="Z152" s="43"/>
      <c r="AA152" s="43"/>
      <c r="AB152" s="10">
        <f t="shared" si="43"/>
        <v>1753168</v>
      </c>
      <c r="AC152" s="46">
        <f t="shared" si="44"/>
        <v>0</v>
      </c>
      <c r="AD152" s="11">
        <f t="shared" si="45"/>
        <v>1</v>
      </c>
      <c r="AE152" s="43">
        <v>1</v>
      </c>
      <c r="AF152" s="43">
        <f t="shared" si="49"/>
        <v>0</v>
      </c>
    </row>
    <row r="153" spans="1:32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53"/>
        <v>3506336</v>
      </c>
      <c r="G153" s="23">
        <v>0</v>
      </c>
      <c r="H153" s="24">
        <f t="shared" si="54"/>
        <v>0</v>
      </c>
      <c r="I153" s="23">
        <v>0</v>
      </c>
      <c r="J153" s="24">
        <f t="shared" si="55"/>
        <v>0</v>
      </c>
      <c r="K153" s="32">
        <v>0</v>
      </c>
      <c r="L153" s="24">
        <f t="shared" si="59"/>
        <v>0</v>
      </c>
      <c r="M153" s="27">
        <v>0</v>
      </c>
      <c r="N153" s="31">
        <f t="shared" si="46"/>
        <v>0</v>
      </c>
      <c r="O153" s="23">
        <v>1</v>
      </c>
      <c r="P153" s="24">
        <f t="shared" si="58"/>
        <v>3506336</v>
      </c>
      <c r="Q153" s="27">
        <v>0.85</v>
      </c>
      <c r="R153" s="31">
        <f t="shared" si="47"/>
        <v>2980385.6</v>
      </c>
      <c r="S153" s="42">
        <v>1</v>
      </c>
      <c r="T153" s="43">
        <f t="shared" si="56"/>
        <v>0.85</v>
      </c>
      <c r="U153" s="43">
        <v>0.15</v>
      </c>
      <c r="V153" s="43">
        <f t="shared" si="48"/>
        <v>0.7</v>
      </c>
      <c r="W153" s="43">
        <f t="shared" si="57"/>
        <v>0.15000000000000002</v>
      </c>
      <c r="X153" s="43"/>
      <c r="Y153" s="43"/>
      <c r="Z153" s="43"/>
      <c r="AA153" s="43"/>
      <c r="AB153" s="10">
        <f t="shared" si="43"/>
        <v>3506336</v>
      </c>
      <c r="AC153" s="46">
        <f t="shared" si="44"/>
        <v>0</v>
      </c>
      <c r="AD153" s="11">
        <f t="shared" si="45"/>
        <v>0.85</v>
      </c>
      <c r="AE153" s="43">
        <v>0</v>
      </c>
      <c r="AF153" s="43">
        <f t="shared" si="49"/>
        <v>0.85</v>
      </c>
    </row>
    <row r="154" spans="1:32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53"/>
        <v>1753168</v>
      </c>
      <c r="G154" s="23">
        <v>0</v>
      </c>
      <c r="H154" s="24">
        <f t="shared" si="54"/>
        <v>0</v>
      </c>
      <c r="I154" s="23">
        <v>0</v>
      </c>
      <c r="J154" s="24">
        <f t="shared" si="55"/>
        <v>0</v>
      </c>
      <c r="K154" s="32">
        <v>0</v>
      </c>
      <c r="L154" s="24">
        <f t="shared" si="59"/>
        <v>0</v>
      </c>
      <c r="M154" s="27">
        <v>0</v>
      </c>
      <c r="N154" s="31">
        <f t="shared" si="46"/>
        <v>0</v>
      </c>
      <c r="O154" s="23">
        <v>1</v>
      </c>
      <c r="P154" s="24">
        <f t="shared" si="58"/>
        <v>1753168</v>
      </c>
      <c r="Q154" s="27">
        <v>0.2</v>
      </c>
      <c r="R154" s="31">
        <f t="shared" si="47"/>
        <v>350633.60000000003</v>
      </c>
      <c r="S154" s="42">
        <v>1</v>
      </c>
      <c r="T154" s="43">
        <f t="shared" si="56"/>
        <v>0.2</v>
      </c>
      <c r="U154" s="43">
        <v>0</v>
      </c>
      <c r="V154" s="43">
        <f t="shared" si="48"/>
        <v>0.2</v>
      </c>
      <c r="W154" s="43">
        <f t="shared" si="57"/>
        <v>0.8</v>
      </c>
      <c r="X154" s="43"/>
      <c r="Y154" s="43"/>
      <c r="Z154" s="43"/>
      <c r="AA154" s="43"/>
      <c r="AB154" s="10">
        <f t="shared" si="43"/>
        <v>1753168</v>
      </c>
      <c r="AC154" s="46">
        <f t="shared" si="44"/>
        <v>0</v>
      </c>
      <c r="AD154" s="11">
        <f t="shared" si="45"/>
        <v>0.2</v>
      </c>
      <c r="AE154" s="43">
        <v>0</v>
      </c>
      <c r="AF154" s="43">
        <f t="shared" si="49"/>
        <v>0.2</v>
      </c>
    </row>
    <row r="155" spans="1:32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46"/>
        <v>0</v>
      </c>
      <c r="O155" s="23">
        <v>0</v>
      </c>
      <c r="P155" s="24"/>
      <c r="Q155" s="27"/>
      <c r="R155" s="31">
        <f t="shared" si="47"/>
        <v>0</v>
      </c>
      <c r="S155" s="42"/>
      <c r="T155" s="45">
        <f>G155+I155+K155+O155</f>
        <v>0</v>
      </c>
      <c r="U155" s="45">
        <v>0</v>
      </c>
      <c r="V155" s="43">
        <f t="shared" si="48"/>
        <v>0</v>
      </c>
      <c r="W155" s="43">
        <f t="shared" si="57"/>
        <v>0</v>
      </c>
      <c r="X155" s="43"/>
      <c r="Y155" s="43"/>
      <c r="Z155" s="43"/>
      <c r="AA155" s="43"/>
      <c r="AB155" s="10">
        <f t="shared" si="43"/>
        <v>0</v>
      </c>
      <c r="AC155" s="46">
        <f t="shared" si="44"/>
        <v>0</v>
      </c>
      <c r="AD155" s="11">
        <f t="shared" si="45"/>
        <v>0</v>
      </c>
      <c r="AE155" s="43">
        <v>0</v>
      </c>
      <c r="AF155" s="43">
        <f t="shared" si="49"/>
        <v>0</v>
      </c>
    </row>
    <row r="156" spans="1:32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46"/>
        <v>0</v>
      </c>
      <c r="O156" s="23">
        <v>0</v>
      </c>
      <c r="P156" s="24"/>
      <c r="Q156" s="27"/>
      <c r="R156" s="31">
        <f t="shared" si="47"/>
        <v>0</v>
      </c>
      <c r="S156" s="42"/>
      <c r="T156" s="45">
        <f>G156+I156+K156+O156</f>
        <v>0</v>
      </c>
      <c r="U156" s="45">
        <v>0</v>
      </c>
      <c r="V156" s="43">
        <f t="shared" si="48"/>
        <v>0</v>
      </c>
      <c r="W156" s="43">
        <f t="shared" si="57"/>
        <v>0</v>
      </c>
      <c r="X156" s="43"/>
      <c r="Y156" s="43"/>
      <c r="Z156" s="43"/>
      <c r="AA156" s="43"/>
      <c r="AB156" s="10">
        <f t="shared" si="43"/>
        <v>0</v>
      </c>
      <c r="AC156" s="46">
        <f t="shared" si="44"/>
        <v>0</v>
      </c>
      <c r="AD156" s="11">
        <f t="shared" si="45"/>
        <v>0</v>
      </c>
      <c r="AE156" s="43">
        <v>0</v>
      </c>
      <c r="AF156" s="43">
        <f t="shared" si="49"/>
        <v>0</v>
      </c>
    </row>
    <row r="157" spans="1:32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46"/>
        <v>14671592.727272719</v>
      </c>
      <c r="O157" s="23">
        <v>0</v>
      </c>
      <c r="P157" s="24">
        <f>+O157*F157</f>
        <v>0</v>
      </c>
      <c r="Q157" s="27"/>
      <c r="R157" s="31">
        <f t="shared" si="47"/>
        <v>0</v>
      </c>
      <c r="S157" s="42">
        <v>1</v>
      </c>
      <c r="T157" s="43">
        <f>G157+I157+M157+Q157</f>
        <v>1</v>
      </c>
      <c r="U157" s="43">
        <v>1</v>
      </c>
      <c r="V157" s="43">
        <f t="shared" si="48"/>
        <v>0</v>
      </c>
      <c r="W157" s="43">
        <f t="shared" si="57"/>
        <v>0</v>
      </c>
      <c r="X157" s="43"/>
      <c r="Y157" s="43"/>
      <c r="Z157" s="43"/>
      <c r="AA157" s="43"/>
      <c r="AB157" s="10">
        <f t="shared" si="43"/>
        <v>23055360</v>
      </c>
      <c r="AC157" s="46">
        <f t="shared" si="44"/>
        <v>0</v>
      </c>
      <c r="AD157" s="11">
        <f t="shared" si="45"/>
        <v>1</v>
      </c>
      <c r="AE157" s="43">
        <v>1</v>
      </c>
      <c r="AF157" s="43">
        <f t="shared" si="49"/>
        <v>0</v>
      </c>
    </row>
    <row r="158" spans="1:32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46"/>
        <v>0</v>
      </c>
      <c r="O158" s="23">
        <v>0.94</v>
      </c>
      <c r="P158" s="24">
        <f>+O158*F158</f>
        <v>4063507.1999999997</v>
      </c>
      <c r="Q158" s="27">
        <v>0.4</v>
      </c>
      <c r="R158" s="31">
        <f t="shared" si="47"/>
        <v>1729152</v>
      </c>
      <c r="S158" s="42">
        <v>1</v>
      </c>
      <c r="T158" s="43">
        <f>G158+I158+M158+Q158</f>
        <v>0.46</v>
      </c>
      <c r="U158" s="43">
        <v>0.5</v>
      </c>
      <c r="V158" s="43">
        <f t="shared" si="48"/>
        <v>-3.999999999999998E-2</v>
      </c>
      <c r="W158" s="43">
        <f t="shared" si="57"/>
        <v>0.54</v>
      </c>
      <c r="X158" s="43"/>
      <c r="Y158" s="43"/>
      <c r="Z158" s="43"/>
      <c r="AA158" s="43"/>
      <c r="AB158" s="10">
        <f t="shared" si="43"/>
        <v>4322880</v>
      </c>
      <c r="AC158" s="46">
        <f t="shared" si="44"/>
        <v>0</v>
      </c>
      <c r="AD158" s="11">
        <f t="shared" si="45"/>
        <v>0.46</v>
      </c>
      <c r="AE158" s="43">
        <v>0.06</v>
      </c>
      <c r="AF158" s="43">
        <f t="shared" si="49"/>
        <v>0.4</v>
      </c>
    </row>
    <row r="159" spans="1:32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46"/>
        <v>0</v>
      </c>
      <c r="O159" s="23">
        <v>1</v>
      </c>
      <c r="P159" s="24">
        <f>+O159*F159</f>
        <v>1440960</v>
      </c>
      <c r="Q159" s="27"/>
      <c r="R159" s="31">
        <f t="shared" si="47"/>
        <v>0</v>
      </c>
      <c r="S159" s="42">
        <v>1</v>
      </c>
      <c r="T159" s="43">
        <f>G159+I159+M159+Q159</f>
        <v>0</v>
      </c>
      <c r="U159" s="43">
        <v>0</v>
      </c>
      <c r="V159" s="43">
        <f t="shared" si="48"/>
        <v>0</v>
      </c>
      <c r="W159" s="43">
        <f t="shared" si="57"/>
        <v>1</v>
      </c>
      <c r="X159" s="43"/>
      <c r="Y159" s="43"/>
      <c r="Z159" s="43"/>
      <c r="AA159" s="43"/>
      <c r="AB159" s="10">
        <f t="shared" si="43"/>
        <v>1440960</v>
      </c>
      <c r="AC159" s="46">
        <f t="shared" si="44"/>
        <v>0</v>
      </c>
      <c r="AD159" s="11">
        <f t="shared" si="45"/>
        <v>0</v>
      </c>
      <c r="AE159" s="43">
        <v>0</v>
      </c>
      <c r="AF159" s="43">
        <f t="shared" si="49"/>
        <v>0</v>
      </c>
    </row>
    <row r="160" spans="1:32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46"/>
        <v>0</v>
      </c>
      <c r="O160" s="23">
        <v>0</v>
      </c>
      <c r="P160" s="24"/>
      <c r="Q160" s="27"/>
      <c r="R160" s="31">
        <f t="shared" si="47"/>
        <v>0</v>
      </c>
      <c r="S160" s="42"/>
      <c r="T160" s="45">
        <f>G160+I160+K160+O160</f>
        <v>0</v>
      </c>
      <c r="U160" s="45">
        <v>0</v>
      </c>
      <c r="V160" s="43">
        <f t="shared" si="48"/>
        <v>0</v>
      </c>
      <c r="W160" s="43">
        <f t="shared" si="57"/>
        <v>0</v>
      </c>
      <c r="X160" s="43"/>
      <c r="Y160" s="43"/>
      <c r="Z160" s="43"/>
      <c r="AA160" s="43"/>
      <c r="AB160" s="10">
        <f t="shared" si="43"/>
        <v>0</v>
      </c>
      <c r="AC160" s="46">
        <f t="shared" si="44"/>
        <v>0</v>
      </c>
      <c r="AD160" s="11">
        <f t="shared" si="45"/>
        <v>0</v>
      </c>
      <c r="AE160" s="43">
        <v>0</v>
      </c>
      <c r="AF160" s="43">
        <f t="shared" si="49"/>
        <v>0</v>
      </c>
    </row>
    <row r="161" spans="1:32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46"/>
        <v>0</v>
      </c>
      <c r="O161" s="23">
        <v>0</v>
      </c>
      <c r="P161" s="24"/>
      <c r="Q161" s="27"/>
      <c r="R161" s="31">
        <f t="shared" si="47"/>
        <v>0</v>
      </c>
      <c r="S161" s="42"/>
      <c r="T161" s="45">
        <f>G161+I161+K161+O161</f>
        <v>0</v>
      </c>
      <c r="U161" s="45">
        <v>0</v>
      </c>
      <c r="V161" s="43">
        <f t="shared" si="48"/>
        <v>0</v>
      </c>
      <c r="W161" s="43">
        <f t="shared" si="57"/>
        <v>0</v>
      </c>
      <c r="X161" s="43"/>
      <c r="Y161" s="43"/>
      <c r="Z161" s="43"/>
      <c r="AA161" s="43"/>
      <c r="AB161" s="10">
        <f t="shared" si="43"/>
        <v>0</v>
      </c>
      <c r="AC161" s="46">
        <f t="shared" si="44"/>
        <v>0</v>
      </c>
      <c r="AD161" s="11">
        <f t="shared" si="45"/>
        <v>0</v>
      </c>
      <c r="AE161" s="43">
        <v>0</v>
      </c>
      <c r="AF161" s="43">
        <f t="shared" si="49"/>
        <v>0</v>
      </c>
    </row>
    <row r="162" spans="1:32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46"/>
        <v>1229619.2</v>
      </c>
      <c r="O162" s="23">
        <v>0</v>
      </c>
      <c r="P162" s="24"/>
      <c r="Q162" s="27"/>
      <c r="R162" s="31">
        <f t="shared" si="47"/>
        <v>0</v>
      </c>
      <c r="S162" s="42">
        <v>1</v>
      </c>
      <c r="T162" s="43">
        <f>G162+I162+M162+Q162</f>
        <v>1</v>
      </c>
      <c r="U162" s="43">
        <v>1</v>
      </c>
      <c r="V162" s="43">
        <f t="shared" si="48"/>
        <v>0</v>
      </c>
      <c r="W162" s="43">
        <f t="shared" si="57"/>
        <v>0</v>
      </c>
      <c r="X162" s="43"/>
      <c r="Y162" s="43"/>
      <c r="Z162" s="43"/>
      <c r="AA162" s="43"/>
      <c r="AB162" s="10">
        <f t="shared" si="43"/>
        <v>6148096</v>
      </c>
      <c r="AC162" s="46">
        <f t="shared" si="44"/>
        <v>0</v>
      </c>
      <c r="AD162" s="11">
        <f t="shared" si="45"/>
        <v>1</v>
      </c>
      <c r="AE162" s="43">
        <v>1</v>
      </c>
      <c r="AF162" s="43">
        <f t="shared" si="49"/>
        <v>0</v>
      </c>
    </row>
    <row r="163" spans="1:32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46"/>
        <v>0</v>
      </c>
      <c r="O163" s="23">
        <v>1</v>
      </c>
      <c r="P163" s="24">
        <f>+O163*F163</f>
        <v>1152768</v>
      </c>
      <c r="Q163" s="27">
        <v>0.6</v>
      </c>
      <c r="R163" s="31">
        <f t="shared" ref="R163" si="60">Q163*F163</f>
        <v>691660.79999999993</v>
      </c>
      <c r="S163" s="42">
        <v>1</v>
      </c>
      <c r="T163" s="43">
        <f>G163+I163+M163+Q163</f>
        <v>0.6</v>
      </c>
      <c r="U163" s="43">
        <v>0</v>
      </c>
      <c r="V163" s="43">
        <f t="shared" si="48"/>
        <v>0.6</v>
      </c>
      <c r="W163" s="43">
        <f t="shared" si="57"/>
        <v>0.4</v>
      </c>
      <c r="X163" s="43"/>
      <c r="Y163" s="43"/>
      <c r="Z163" s="43"/>
      <c r="AA163" s="43"/>
      <c r="AB163" s="10">
        <f t="shared" si="43"/>
        <v>1152768</v>
      </c>
      <c r="AC163" s="46">
        <f t="shared" si="44"/>
        <v>0</v>
      </c>
      <c r="AD163" s="11">
        <f t="shared" si="45"/>
        <v>0.6</v>
      </c>
      <c r="AE163" s="43">
        <v>0</v>
      </c>
      <c r="AF163" s="43">
        <f t="shared" si="49"/>
        <v>0.6</v>
      </c>
    </row>
    <row r="164" spans="1:32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46"/>
        <v>0</v>
      </c>
      <c r="O164" s="23">
        <v>1</v>
      </c>
      <c r="P164" s="24">
        <f>+O164*F164</f>
        <v>384256</v>
      </c>
      <c r="Q164" s="27"/>
      <c r="R164" s="31">
        <f t="shared" si="47"/>
        <v>0</v>
      </c>
      <c r="S164" s="42">
        <v>1</v>
      </c>
      <c r="T164" s="43">
        <f>G164+I164+M164+Q164</f>
        <v>0</v>
      </c>
      <c r="U164" s="43">
        <v>0</v>
      </c>
      <c r="V164" s="43">
        <f t="shared" si="48"/>
        <v>0</v>
      </c>
      <c r="W164" s="43">
        <f t="shared" si="57"/>
        <v>1</v>
      </c>
      <c r="X164" s="43"/>
      <c r="Y164" s="43"/>
      <c r="Z164" s="43"/>
      <c r="AA164" s="43"/>
      <c r="AB164" s="10">
        <f t="shared" si="43"/>
        <v>384256</v>
      </c>
      <c r="AC164" s="46">
        <f t="shared" si="44"/>
        <v>0</v>
      </c>
      <c r="AD164" s="11">
        <f t="shared" si="45"/>
        <v>0</v>
      </c>
      <c r="AE164" s="43">
        <v>0</v>
      </c>
      <c r="AF164" s="43">
        <f t="shared" si="49"/>
        <v>0</v>
      </c>
    </row>
    <row r="165" spans="1:32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46"/>
        <v>0</v>
      </c>
      <c r="O165" s="23">
        <v>0</v>
      </c>
      <c r="P165" s="24"/>
      <c r="Q165" s="27"/>
      <c r="R165" s="31">
        <f t="shared" si="47"/>
        <v>0</v>
      </c>
      <c r="S165" s="42"/>
      <c r="T165" s="45">
        <f>G165+I165+K165+O165</f>
        <v>0</v>
      </c>
      <c r="U165" s="45">
        <v>0</v>
      </c>
      <c r="V165" s="43">
        <f t="shared" si="48"/>
        <v>0</v>
      </c>
      <c r="W165" s="43">
        <f t="shared" si="57"/>
        <v>0</v>
      </c>
      <c r="X165" s="43"/>
      <c r="Y165" s="43"/>
      <c r="Z165" s="43"/>
      <c r="AA165" s="43"/>
      <c r="AB165" s="10">
        <f t="shared" si="43"/>
        <v>0</v>
      </c>
      <c r="AC165" s="46">
        <f t="shared" si="44"/>
        <v>0</v>
      </c>
      <c r="AD165" s="11">
        <f t="shared" si="45"/>
        <v>0</v>
      </c>
      <c r="AE165" s="43">
        <v>0</v>
      </c>
      <c r="AF165" s="43">
        <f t="shared" si="49"/>
        <v>0</v>
      </c>
    </row>
    <row r="166" spans="1:32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46"/>
        <v>0</v>
      </c>
      <c r="O166" s="23">
        <v>0</v>
      </c>
      <c r="P166" s="24"/>
      <c r="Q166" s="27"/>
      <c r="R166" s="31">
        <f t="shared" si="47"/>
        <v>0</v>
      </c>
      <c r="S166" s="42"/>
      <c r="T166" s="45">
        <f>G166+I166+K166+O166</f>
        <v>0</v>
      </c>
      <c r="U166" s="45">
        <v>0</v>
      </c>
      <c r="V166" s="43">
        <f t="shared" si="48"/>
        <v>0</v>
      </c>
      <c r="W166" s="43">
        <f t="shared" si="57"/>
        <v>0</v>
      </c>
      <c r="X166" s="43"/>
      <c r="Y166" s="43"/>
      <c r="Z166" s="43"/>
      <c r="AA166" s="43"/>
      <c r="AB166" s="10">
        <f t="shared" si="43"/>
        <v>0</v>
      </c>
      <c r="AC166" s="46">
        <f t="shared" si="44"/>
        <v>0</v>
      </c>
      <c r="AD166" s="11">
        <f t="shared" si="45"/>
        <v>0</v>
      </c>
      <c r="AE166" s="43">
        <v>0</v>
      </c>
      <c r="AF166" s="43">
        <f t="shared" si="49"/>
        <v>0</v>
      </c>
    </row>
    <row r="167" spans="1:32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46"/>
        <v>0</v>
      </c>
      <c r="O167" s="23">
        <v>0.5</v>
      </c>
      <c r="P167" s="24">
        <f>F167*O167</f>
        <v>2497664</v>
      </c>
      <c r="Q167" s="27">
        <v>0.2</v>
      </c>
      <c r="R167" s="31">
        <f t="shared" si="47"/>
        <v>999065.60000000009</v>
      </c>
      <c r="S167" s="42">
        <v>1</v>
      </c>
      <c r="T167" s="43">
        <f>G167+I167+M167+Q167</f>
        <v>0.7</v>
      </c>
      <c r="U167" s="43">
        <v>0.5</v>
      </c>
      <c r="V167" s="43">
        <f t="shared" si="48"/>
        <v>0.19999999999999996</v>
      </c>
      <c r="W167" s="43">
        <f t="shared" si="57"/>
        <v>0.30000000000000004</v>
      </c>
      <c r="X167" s="43"/>
      <c r="Y167" s="43"/>
      <c r="Z167" s="43"/>
      <c r="AA167" s="43"/>
      <c r="AB167" s="10">
        <f t="shared" si="43"/>
        <v>4995328</v>
      </c>
      <c r="AC167" s="46">
        <f t="shared" si="44"/>
        <v>0</v>
      </c>
      <c r="AD167" s="11">
        <f t="shared" si="45"/>
        <v>0.7</v>
      </c>
      <c r="AE167" s="43">
        <v>0.5</v>
      </c>
      <c r="AF167" s="43">
        <f t="shared" si="49"/>
        <v>0.19999999999999996</v>
      </c>
    </row>
    <row r="168" spans="1:32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46"/>
        <v>0</v>
      </c>
      <c r="O168" s="23">
        <v>1</v>
      </c>
      <c r="P168" s="24">
        <f>+O168*F168</f>
        <v>936624</v>
      </c>
      <c r="Q168" s="27">
        <v>0.2</v>
      </c>
      <c r="R168" s="31">
        <f t="shared" si="47"/>
        <v>187324.80000000002</v>
      </c>
      <c r="S168" s="42">
        <v>1</v>
      </c>
      <c r="T168" s="43">
        <f>G168+I168+M168+Q168</f>
        <v>0.2</v>
      </c>
      <c r="U168" s="43">
        <v>0</v>
      </c>
      <c r="V168" s="43">
        <f t="shared" si="48"/>
        <v>0.2</v>
      </c>
      <c r="W168" s="43">
        <f t="shared" si="57"/>
        <v>0.8</v>
      </c>
      <c r="X168" s="43"/>
      <c r="Y168" s="43"/>
      <c r="Z168" s="43"/>
      <c r="AA168" s="43"/>
      <c r="AB168" s="10">
        <f t="shared" si="43"/>
        <v>936624</v>
      </c>
      <c r="AC168" s="46">
        <f t="shared" si="44"/>
        <v>0</v>
      </c>
      <c r="AD168" s="11">
        <f t="shared" si="45"/>
        <v>0.2</v>
      </c>
      <c r="AE168" s="43">
        <v>0</v>
      </c>
      <c r="AF168" s="43">
        <f t="shared" si="49"/>
        <v>0.2</v>
      </c>
    </row>
    <row r="169" spans="1:32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46"/>
        <v>0</v>
      </c>
      <c r="O169" s="23">
        <v>1</v>
      </c>
      <c r="P169" s="24">
        <f>+O169*F169</f>
        <v>312208</v>
      </c>
      <c r="Q169" s="27"/>
      <c r="R169" s="31">
        <f t="shared" si="47"/>
        <v>0</v>
      </c>
      <c r="S169" s="42">
        <v>1</v>
      </c>
      <c r="T169" s="43">
        <f>G169+I169+M169+Q169</f>
        <v>0</v>
      </c>
      <c r="U169" s="43">
        <v>0</v>
      </c>
      <c r="V169" s="43">
        <f t="shared" si="48"/>
        <v>0</v>
      </c>
      <c r="W169" s="43">
        <f t="shared" si="57"/>
        <v>1</v>
      </c>
      <c r="X169" s="43"/>
      <c r="Y169" s="43"/>
      <c r="Z169" s="43"/>
      <c r="AA169" s="43"/>
      <c r="AB169" s="10">
        <f t="shared" si="43"/>
        <v>312208</v>
      </c>
      <c r="AC169" s="46">
        <f t="shared" si="44"/>
        <v>0</v>
      </c>
      <c r="AD169" s="11">
        <f t="shared" si="45"/>
        <v>0</v>
      </c>
      <c r="AE169" s="43">
        <v>0</v>
      </c>
      <c r="AF169" s="43">
        <f t="shared" si="49"/>
        <v>0</v>
      </c>
    </row>
    <row r="170" spans="1:32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46"/>
        <v>0</v>
      </c>
      <c r="O170" s="23">
        <v>0</v>
      </c>
      <c r="P170" s="24"/>
      <c r="Q170" s="27"/>
      <c r="R170" s="31">
        <f t="shared" si="47"/>
        <v>0</v>
      </c>
      <c r="S170" s="41"/>
      <c r="T170" s="43">
        <f>G170+I170+K170+O170</f>
        <v>0</v>
      </c>
      <c r="U170" s="43">
        <v>0</v>
      </c>
      <c r="V170" s="43">
        <f t="shared" si="48"/>
        <v>0</v>
      </c>
      <c r="W170" s="43">
        <f t="shared" si="57"/>
        <v>0</v>
      </c>
      <c r="X170" s="43"/>
      <c r="Y170" s="43"/>
      <c r="Z170" s="43"/>
      <c r="AA170" s="43"/>
      <c r="AB170" s="12">
        <f t="shared" si="43"/>
        <v>0</v>
      </c>
      <c r="AC170" s="44">
        <f t="shared" si="44"/>
        <v>0</v>
      </c>
      <c r="AD170" s="11">
        <f t="shared" si="45"/>
        <v>0</v>
      </c>
      <c r="AE170" s="43">
        <v>0</v>
      </c>
      <c r="AF170" s="43">
        <f t="shared" si="49"/>
        <v>0</v>
      </c>
    </row>
    <row r="171" spans="1:32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46"/>
        <v>0</v>
      </c>
      <c r="O171" s="109">
        <v>0</v>
      </c>
      <c r="P171" s="109"/>
      <c r="Q171" s="112"/>
      <c r="R171" s="113">
        <f t="shared" si="47"/>
        <v>0</v>
      </c>
      <c r="S171" s="114"/>
      <c r="T171" s="115">
        <f>G171+I171+K171+O171</f>
        <v>0</v>
      </c>
      <c r="U171" s="115">
        <v>0</v>
      </c>
      <c r="V171" s="43">
        <f t="shared" si="48"/>
        <v>0</v>
      </c>
      <c r="W171" s="115"/>
      <c r="X171" s="115"/>
      <c r="Y171" s="115"/>
      <c r="Z171" s="115"/>
      <c r="AA171" s="115"/>
      <c r="AB171" s="116">
        <f t="shared" si="43"/>
        <v>0</v>
      </c>
      <c r="AC171" s="117">
        <f t="shared" si="44"/>
        <v>0</v>
      </c>
      <c r="AD171" s="118">
        <f t="shared" si="45"/>
        <v>0</v>
      </c>
      <c r="AE171" s="115">
        <v>0</v>
      </c>
      <c r="AF171" s="43">
        <f t="shared" si="49"/>
        <v>0</v>
      </c>
    </row>
    <row r="172" spans="1:32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61">+G172*F172</f>
        <v>0</v>
      </c>
      <c r="I172" s="23">
        <v>0</v>
      </c>
      <c r="J172" s="24"/>
      <c r="K172" s="32">
        <v>1</v>
      </c>
      <c r="L172" s="24">
        <f t="shared" ref="L172:L178" si="62">+K172*F172</f>
        <v>480320</v>
      </c>
      <c r="M172" s="27">
        <v>1</v>
      </c>
      <c r="N172" s="31">
        <f t="shared" si="46"/>
        <v>480320</v>
      </c>
      <c r="O172" s="23">
        <v>0</v>
      </c>
      <c r="P172" s="24">
        <f>F172*O172</f>
        <v>0</v>
      </c>
      <c r="Q172" s="27"/>
      <c r="R172" s="31">
        <f t="shared" si="47"/>
        <v>0</v>
      </c>
      <c r="S172" s="42">
        <v>1</v>
      </c>
      <c r="T172" s="43">
        <f t="shared" ref="T172:T179" si="63">G172+I172+M172+Q172</f>
        <v>1</v>
      </c>
      <c r="U172" s="43">
        <v>1</v>
      </c>
      <c r="V172" s="43">
        <f t="shared" si="48"/>
        <v>0</v>
      </c>
      <c r="W172" s="43">
        <f t="shared" ref="W172:W179" si="64">S172-T172</f>
        <v>0</v>
      </c>
      <c r="X172" s="43"/>
      <c r="Y172" s="43"/>
      <c r="Z172" s="43"/>
      <c r="AA172" s="43"/>
      <c r="AB172" s="10">
        <f t="shared" si="43"/>
        <v>480320</v>
      </c>
      <c r="AC172" s="46">
        <f t="shared" si="44"/>
        <v>0</v>
      </c>
      <c r="AD172" s="11">
        <f t="shared" si="45"/>
        <v>1</v>
      </c>
      <c r="AE172" s="43">
        <v>1</v>
      </c>
      <c r="AF172" s="43">
        <f t="shared" si="49"/>
        <v>0</v>
      </c>
    </row>
    <row r="173" spans="1:32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65">+E173*$D$171</f>
        <v>960640</v>
      </c>
      <c r="G173" s="23">
        <v>0</v>
      </c>
      <c r="H173" s="24">
        <f t="shared" si="61"/>
        <v>0</v>
      </c>
      <c r="I173" s="23">
        <v>0</v>
      </c>
      <c r="J173" s="24"/>
      <c r="K173" s="32">
        <v>1</v>
      </c>
      <c r="L173" s="24">
        <f t="shared" si="62"/>
        <v>960640</v>
      </c>
      <c r="M173" s="27">
        <v>1</v>
      </c>
      <c r="N173" s="31">
        <f t="shared" si="46"/>
        <v>960640</v>
      </c>
      <c r="O173" s="23">
        <v>0</v>
      </c>
      <c r="P173" s="24">
        <f>+O173*F173</f>
        <v>0</v>
      </c>
      <c r="Q173" s="27"/>
      <c r="R173" s="31">
        <f t="shared" si="47"/>
        <v>0</v>
      </c>
      <c r="S173" s="42">
        <v>1</v>
      </c>
      <c r="T173" s="43">
        <f t="shared" si="63"/>
        <v>1</v>
      </c>
      <c r="U173" s="43">
        <v>1</v>
      </c>
      <c r="V173" s="43">
        <f t="shared" si="48"/>
        <v>0</v>
      </c>
      <c r="W173" s="43">
        <f t="shared" si="64"/>
        <v>0</v>
      </c>
      <c r="X173" s="43"/>
      <c r="Y173" s="43"/>
      <c r="Z173" s="43"/>
      <c r="AA173" s="43"/>
      <c r="AB173" s="10">
        <f t="shared" si="43"/>
        <v>960640</v>
      </c>
      <c r="AC173" s="46">
        <f t="shared" si="44"/>
        <v>0</v>
      </c>
      <c r="AD173" s="11">
        <f t="shared" si="45"/>
        <v>1</v>
      </c>
      <c r="AE173" s="43">
        <v>1</v>
      </c>
      <c r="AF173" s="43">
        <f t="shared" si="49"/>
        <v>0</v>
      </c>
    </row>
    <row r="174" spans="1:32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65"/>
        <v>1440960</v>
      </c>
      <c r="G174" s="23">
        <v>0</v>
      </c>
      <c r="H174" s="24">
        <f t="shared" si="61"/>
        <v>0</v>
      </c>
      <c r="I174" s="23">
        <v>0</v>
      </c>
      <c r="J174" s="24">
        <f>+I174*$F174</f>
        <v>0</v>
      </c>
      <c r="K174" s="32">
        <v>1</v>
      </c>
      <c r="L174" s="24">
        <f t="shared" si="62"/>
        <v>1440960</v>
      </c>
      <c r="M174" s="27">
        <v>1</v>
      </c>
      <c r="N174" s="31">
        <f t="shared" si="46"/>
        <v>1440960</v>
      </c>
      <c r="O174" s="23">
        <v>0</v>
      </c>
      <c r="P174" s="24">
        <f>+O174*F174</f>
        <v>0</v>
      </c>
      <c r="Q174" s="27"/>
      <c r="R174" s="31">
        <f t="shared" si="47"/>
        <v>0</v>
      </c>
      <c r="S174" s="42">
        <v>1</v>
      </c>
      <c r="T174" s="43">
        <f t="shared" si="63"/>
        <v>1</v>
      </c>
      <c r="U174" s="43">
        <v>1</v>
      </c>
      <c r="V174" s="43">
        <f t="shared" si="48"/>
        <v>0</v>
      </c>
      <c r="W174" s="43">
        <f t="shared" si="64"/>
        <v>0</v>
      </c>
      <c r="X174" s="43"/>
      <c r="Y174" s="43"/>
      <c r="Z174" s="43"/>
      <c r="AA174" s="43"/>
      <c r="AB174" s="10">
        <f t="shared" si="43"/>
        <v>1440960</v>
      </c>
      <c r="AC174" s="46">
        <f t="shared" si="44"/>
        <v>0</v>
      </c>
      <c r="AD174" s="11">
        <f t="shared" si="45"/>
        <v>1</v>
      </c>
      <c r="AE174" s="43">
        <v>1</v>
      </c>
      <c r="AF174" s="43">
        <f t="shared" si="49"/>
        <v>0</v>
      </c>
    </row>
    <row r="175" spans="1:32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65"/>
        <v>1921280</v>
      </c>
      <c r="G175" s="23">
        <v>0</v>
      </c>
      <c r="H175" s="24">
        <f t="shared" si="61"/>
        <v>0</v>
      </c>
      <c r="I175" s="23">
        <v>0</v>
      </c>
      <c r="J175" s="24">
        <f t="shared" ref="J175:J178" si="66">+I175*$F175</f>
        <v>0</v>
      </c>
      <c r="K175" s="32">
        <v>1</v>
      </c>
      <c r="L175" s="24">
        <f t="shared" si="62"/>
        <v>1921280</v>
      </c>
      <c r="M175" s="27">
        <v>1</v>
      </c>
      <c r="N175" s="31">
        <f t="shared" si="46"/>
        <v>1921280</v>
      </c>
      <c r="O175" s="23">
        <v>0</v>
      </c>
      <c r="P175" s="24">
        <f>F175*O175</f>
        <v>0</v>
      </c>
      <c r="Q175" s="27"/>
      <c r="R175" s="31">
        <f t="shared" si="47"/>
        <v>0</v>
      </c>
      <c r="S175" s="42">
        <v>1</v>
      </c>
      <c r="T175" s="43">
        <f t="shared" si="63"/>
        <v>1</v>
      </c>
      <c r="U175" s="43">
        <v>1</v>
      </c>
      <c r="V175" s="43">
        <f t="shared" si="48"/>
        <v>0</v>
      </c>
      <c r="W175" s="43">
        <f t="shared" si="64"/>
        <v>0</v>
      </c>
      <c r="X175" s="43"/>
      <c r="Y175" s="43"/>
      <c r="Z175" s="43"/>
      <c r="AA175" s="43"/>
      <c r="AB175" s="10">
        <f t="shared" si="43"/>
        <v>1921280</v>
      </c>
      <c r="AC175" s="46">
        <f t="shared" si="44"/>
        <v>0</v>
      </c>
      <c r="AD175" s="11">
        <f t="shared" si="45"/>
        <v>1</v>
      </c>
      <c r="AE175" s="43">
        <v>1</v>
      </c>
      <c r="AF175" s="43">
        <f t="shared" si="49"/>
        <v>0</v>
      </c>
    </row>
    <row r="176" spans="1:32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65"/>
        <v>1921280</v>
      </c>
      <c r="G176" s="23">
        <v>0</v>
      </c>
      <c r="H176" s="24">
        <f t="shared" si="61"/>
        <v>0</v>
      </c>
      <c r="I176" s="23">
        <v>0</v>
      </c>
      <c r="J176" s="24">
        <f t="shared" si="66"/>
        <v>0</v>
      </c>
      <c r="K176" s="32">
        <v>1</v>
      </c>
      <c r="L176" s="24">
        <f t="shared" si="62"/>
        <v>1921280</v>
      </c>
      <c r="M176" s="27">
        <v>1</v>
      </c>
      <c r="N176" s="31">
        <f t="shared" si="46"/>
        <v>1921280</v>
      </c>
      <c r="O176" s="23">
        <v>0</v>
      </c>
      <c r="P176" s="24">
        <f>+O176*F176</f>
        <v>0</v>
      </c>
      <c r="Q176" s="27"/>
      <c r="R176" s="31">
        <f t="shared" si="47"/>
        <v>0</v>
      </c>
      <c r="S176" s="42">
        <v>1</v>
      </c>
      <c r="T176" s="43">
        <f t="shared" si="63"/>
        <v>1</v>
      </c>
      <c r="U176" s="43">
        <v>1</v>
      </c>
      <c r="V176" s="43">
        <f t="shared" si="48"/>
        <v>0</v>
      </c>
      <c r="W176" s="43">
        <f t="shared" si="64"/>
        <v>0</v>
      </c>
      <c r="X176" s="43"/>
      <c r="Y176" s="43"/>
      <c r="Z176" s="43"/>
      <c r="AA176" s="43"/>
      <c r="AB176" s="10">
        <f t="shared" si="43"/>
        <v>1921280</v>
      </c>
      <c r="AC176" s="46">
        <f t="shared" si="44"/>
        <v>0</v>
      </c>
      <c r="AD176" s="11">
        <f t="shared" si="45"/>
        <v>1</v>
      </c>
      <c r="AE176" s="43">
        <v>1</v>
      </c>
      <c r="AF176" s="43">
        <f t="shared" si="49"/>
        <v>0</v>
      </c>
    </row>
    <row r="177" spans="1:32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65"/>
        <v>960640</v>
      </c>
      <c r="G177" s="23">
        <v>0</v>
      </c>
      <c r="H177" s="24">
        <f t="shared" si="61"/>
        <v>0</v>
      </c>
      <c r="I177" s="23">
        <v>0</v>
      </c>
      <c r="J177" s="24">
        <f t="shared" si="66"/>
        <v>0</v>
      </c>
      <c r="K177" s="32">
        <v>0.5</v>
      </c>
      <c r="L177" s="24">
        <f t="shared" si="62"/>
        <v>480320</v>
      </c>
      <c r="M177" s="27">
        <v>0.5</v>
      </c>
      <c r="N177" s="31">
        <f t="shared" si="46"/>
        <v>480320</v>
      </c>
      <c r="O177" s="23">
        <v>0.5</v>
      </c>
      <c r="P177" s="24">
        <f>+O177*F177</f>
        <v>480320</v>
      </c>
      <c r="Q177" s="27">
        <v>0.5</v>
      </c>
      <c r="R177" s="31">
        <f t="shared" si="47"/>
        <v>480320</v>
      </c>
      <c r="S177" s="42">
        <v>1</v>
      </c>
      <c r="T177" s="43">
        <f t="shared" si="63"/>
        <v>1</v>
      </c>
      <c r="U177" s="43">
        <v>1</v>
      </c>
      <c r="V177" s="43">
        <f t="shared" si="48"/>
        <v>0</v>
      </c>
      <c r="W177" s="43">
        <f t="shared" si="64"/>
        <v>0</v>
      </c>
      <c r="X177" s="43"/>
      <c r="Y177" s="43"/>
      <c r="Z177" s="43"/>
      <c r="AA177" s="43"/>
      <c r="AB177" s="10">
        <f t="shared" si="43"/>
        <v>960640</v>
      </c>
      <c r="AC177" s="46">
        <f t="shared" si="44"/>
        <v>0</v>
      </c>
      <c r="AD177" s="11">
        <f t="shared" si="45"/>
        <v>1</v>
      </c>
      <c r="AE177" s="43">
        <v>1</v>
      </c>
      <c r="AF177" s="43">
        <f t="shared" si="49"/>
        <v>0</v>
      </c>
    </row>
    <row r="178" spans="1:32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65"/>
        <v>1440960</v>
      </c>
      <c r="G178" s="23">
        <v>0</v>
      </c>
      <c r="H178" s="24">
        <f t="shared" si="61"/>
        <v>0</v>
      </c>
      <c r="I178" s="23">
        <v>0</v>
      </c>
      <c r="J178" s="24">
        <f t="shared" si="66"/>
        <v>0</v>
      </c>
      <c r="K178" s="32">
        <v>0</v>
      </c>
      <c r="L178" s="24">
        <f t="shared" si="62"/>
        <v>0</v>
      </c>
      <c r="M178" s="27">
        <v>0</v>
      </c>
      <c r="N178" s="31">
        <f t="shared" si="46"/>
        <v>0</v>
      </c>
      <c r="O178" s="23">
        <v>1</v>
      </c>
      <c r="P178" s="24">
        <f>+O178*F178</f>
        <v>1440960</v>
      </c>
      <c r="Q178" s="27">
        <v>0.95</v>
      </c>
      <c r="R178" s="31">
        <f t="shared" ref="R178" si="67">Q178*F178</f>
        <v>1368912</v>
      </c>
      <c r="S178" s="42">
        <v>1</v>
      </c>
      <c r="T178" s="43">
        <f t="shared" si="63"/>
        <v>0.95</v>
      </c>
      <c r="U178" s="43">
        <v>0.9</v>
      </c>
      <c r="V178" s="43">
        <f t="shared" si="48"/>
        <v>4.9999999999999933E-2</v>
      </c>
      <c r="W178" s="43">
        <f t="shared" si="64"/>
        <v>5.0000000000000044E-2</v>
      </c>
      <c r="X178" s="43"/>
      <c r="Y178" s="43"/>
      <c r="Z178" s="43"/>
      <c r="AA178" s="43"/>
      <c r="AB178" s="10">
        <f t="shared" si="43"/>
        <v>1440960</v>
      </c>
      <c r="AC178" s="46">
        <f t="shared" si="44"/>
        <v>0</v>
      </c>
      <c r="AD178" s="11">
        <f t="shared" si="45"/>
        <v>0.95</v>
      </c>
      <c r="AE178" s="43">
        <v>0.8</v>
      </c>
      <c r="AF178" s="43">
        <f t="shared" si="49"/>
        <v>0.14999999999999991</v>
      </c>
    </row>
    <row r="179" spans="1:32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65"/>
        <v>480320</v>
      </c>
      <c r="G179" s="23">
        <v>0</v>
      </c>
      <c r="H179" s="24">
        <f t="shared" si="61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46"/>
        <v>0</v>
      </c>
      <c r="O179" s="23">
        <v>1</v>
      </c>
      <c r="P179" s="24">
        <f>+O179*F179</f>
        <v>480320</v>
      </c>
      <c r="Q179" s="27">
        <v>0.2</v>
      </c>
      <c r="R179" s="31">
        <f t="shared" ref="R179" si="68">Q179*F179</f>
        <v>96064</v>
      </c>
      <c r="S179" s="41">
        <v>1</v>
      </c>
      <c r="T179" s="43">
        <f t="shared" si="63"/>
        <v>0.2</v>
      </c>
      <c r="U179" s="43">
        <v>0.5</v>
      </c>
      <c r="V179" s="43">
        <f t="shared" si="48"/>
        <v>-0.3</v>
      </c>
      <c r="W179" s="43">
        <f t="shared" si="64"/>
        <v>0.8</v>
      </c>
      <c r="X179" s="43"/>
      <c r="Y179" s="43"/>
      <c r="Z179" s="43"/>
      <c r="AA179" s="43"/>
      <c r="AB179" s="12">
        <f t="shared" si="43"/>
        <v>480320</v>
      </c>
      <c r="AC179" s="44">
        <f t="shared" si="44"/>
        <v>0</v>
      </c>
      <c r="AD179" s="11">
        <f t="shared" si="45"/>
        <v>0.2</v>
      </c>
      <c r="AE179" s="43">
        <v>0.5</v>
      </c>
      <c r="AF179" s="43">
        <f t="shared" si="49"/>
        <v>-0.3</v>
      </c>
    </row>
    <row r="180" spans="1:32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46"/>
        <v>0</v>
      </c>
      <c r="O180" s="109">
        <v>0</v>
      </c>
      <c r="P180" s="109"/>
      <c r="Q180" s="112"/>
      <c r="R180" s="113">
        <f t="shared" si="47"/>
        <v>0</v>
      </c>
      <c r="S180" s="114"/>
      <c r="T180" s="115">
        <f>G180+I180+K180+O180</f>
        <v>0</v>
      </c>
      <c r="U180" s="115">
        <v>0</v>
      </c>
      <c r="V180" s="43">
        <f t="shared" si="48"/>
        <v>0</v>
      </c>
      <c r="W180" s="115"/>
      <c r="X180" s="115"/>
      <c r="Y180" s="115"/>
      <c r="Z180" s="115"/>
      <c r="AA180" s="115"/>
      <c r="AB180" s="116">
        <f t="shared" si="43"/>
        <v>0</v>
      </c>
      <c r="AC180" s="117">
        <f t="shared" si="44"/>
        <v>0</v>
      </c>
      <c r="AD180" s="118">
        <f t="shared" si="45"/>
        <v>0</v>
      </c>
      <c r="AE180" s="115">
        <v>0</v>
      </c>
      <c r="AF180" s="43">
        <f t="shared" si="49"/>
        <v>0</v>
      </c>
    </row>
    <row r="181" spans="1:32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69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46"/>
        <v>0</v>
      </c>
      <c r="O181" s="23">
        <v>1</v>
      </c>
      <c r="P181" s="24">
        <f t="shared" ref="P181:P189" si="70">+O181*F181</f>
        <v>480320</v>
      </c>
      <c r="Q181" s="27">
        <v>1</v>
      </c>
      <c r="R181" s="31">
        <f t="shared" si="47"/>
        <v>480320</v>
      </c>
      <c r="S181" s="41">
        <v>1</v>
      </c>
      <c r="T181" s="43">
        <f t="shared" ref="T181:T189" si="71">G181+I181+M181+Q181</f>
        <v>1</v>
      </c>
      <c r="U181" s="43">
        <v>1</v>
      </c>
      <c r="V181" s="43">
        <f t="shared" si="48"/>
        <v>0</v>
      </c>
      <c r="W181" s="43">
        <f t="shared" ref="W181:W204" si="72">S181-T181</f>
        <v>0</v>
      </c>
      <c r="X181" s="43"/>
      <c r="Y181" s="43"/>
      <c r="Z181" s="43"/>
      <c r="AA181" s="43"/>
      <c r="AB181" s="12">
        <f t="shared" si="43"/>
        <v>480320</v>
      </c>
      <c r="AC181" s="44">
        <f t="shared" si="44"/>
        <v>0</v>
      </c>
      <c r="AD181" s="11">
        <f t="shared" si="45"/>
        <v>1</v>
      </c>
      <c r="AE181" s="43">
        <v>1</v>
      </c>
      <c r="AF181" s="43">
        <f t="shared" si="49"/>
        <v>0</v>
      </c>
    </row>
    <row r="182" spans="1:32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73">+E182*$D$171</f>
        <v>960640</v>
      </c>
      <c r="G182" s="23">
        <v>0</v>
      </c>
      <c r="H182" s="24">
        <f t="shared" si="69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46"/>
        <v>0</v>
      </c>
      <c r="O182" s="23">
        <v>1</v>
      </c>
      <c r="P182" s="24">
        <f t="shared" si="70"/>
        <v>960640</v>
      </c>
      <c r="Q182" s="27">
        <v>1</v>
      </c>
      <c r="R182" s="31">
        <f t="shared" si="47"/>
        <v>960640</v>
      </c>
      <c r="S182" s="41">
        <v>1</v>
      </c>
      <c r="T182" s="43">
        <f t="shared" si="71"/>
        <v>1</v>
      </c>
      <c r="U182" s="43">
        <v>1</v>
      </c>
      <c r="V182" s="43">
        <f t="shared" si="48"/>
        <v>0</v>
      </c>
      <c r="W182" s="43">
        <f t="shared" si="72"/>
        <v>0</v>
      </c>
      <c r="X182" s="43"/>
      <c r="Y182" s="43"/>
      <c r="Z182" s="43"/>
      <c r="AA182" s="43"/>
      <c r="AB182" s="12">
        <f t="shared" si="43"/>
        <v>960640</v>
      </c>
      <c r="AC182" s="44">
        <f t="shared" si="44"/>
        <v>0</v>
      </c>
      <c r="AD182" s="11">
        <f t="shared" si="45"/>
        <v>1</v>
      </c>
      <c r="AE182" s="43">
        <v>1</v>
      </c>
      <c r="AF182" s="43">
        <f t="shared" si="49"/>
        <v>0</v>
      </c>
    </row>
    <row r="183" spans="1:32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73"/>
        <v>1440960</v>
      </c>
      <c r="G183" s="23">
        <v>0</v>
      </c>
      <c r="H183" s="24">
        <f t="shared" si="69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46"/>
        <v>0</v>
      </c>
      <c r="O183" s="23">
        <v>1</v>
      </c>
      <c r="P183" s="24">
        <f t="shared" si="70"/>
        <v>1440960</v>
      </c>
      <c r="Q183" s="27">
        <v>1</v>
      </c>
      <c r="R183" s="31">
        <f t="shared" si="47"/>
        <v>1440960</v>
      </c>
      <c r="S183" s="41">
        <v>1</v>
      </c>
      <c r="T183" s="43">
        <f t="shared" si="71"/>
        <v>1</v>
      </c>
      <c r="U183" s="43">
        <v>1</v>
      </c>
      <c r="V183" s="43">
        <f t="shared" si="48"/>
        <v>0</v>
      </c>
      <c r="W183" s="43">
        <f t="shared" si="72"/>
        <v>0</v>
      </c>
      <c r="X183" s="43"/>
      <c r="Y183" s="43"/>
      <c r="Z183" s="43"/>
      <c r="AA183" s="43"/>
      <c r="AB183" s="12">
        <f t="shared" si="43"/>
        <v>1440960</v>
      </c>
      <c r="AC183" s="44">
        <f t="shared" si="44"/>
        <v>0</v>
      </c>
      <c r="AD183" s="11">
        <f t="shared" si="45"/>
        <v>1</v>
      </c>
      <c r="AE183" s="43">
        <v>1</v>
      </c>
      <c r="AF183" s="43">
        <f t="shared" si="49"/>
        <v>0</v>
      </c>
    </row>
    <row r="184" spans="1:32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73"/>
        <v>1921280</v>
      </c>
      <c r="G184" s="23">
        <v>0</v>
      </c>
      <c r="H184" s="24">
        <f t="shared" si="69"/>
        <v>0</v>
      </c>
      <c r="I184" s="23">
        <v>0</v>
      </c>
      <c r="J184" s="24">
        <f t="shared" ref="J184:J187" si="74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46"/>
        <v>0</v>
      </c>
      <c r="O184" s="23">
        <v>1</v>
      </c>
      <c r="P184" s="24">
        <f t="shared" si="70"/>
        <v>1921280</v>
      </c>
      <c r="Q184" s="27">
        <v>1</v>
      </c>
      <c r="R184" s="31">
        <f t="shared" si="47"/>
        <v>1921280</v>
      </c>
      <c r="S184" s="41">
        <v>1</v>
      </c>
      <c r="T184" s="43">
        <f t="shared" si="71"/>
        <v>1</v>
      </c>
      <c r="U184" s="43">
        <v>1</v>
      </c>
      <c r="V184" s="43">
        <f t="shared" si="48"/>
        <v>0</v>
      </c>
      <c r="W184" s="43">
        <f t="shared" si="72"/>
        <v>0</v>
      </c>
      <c r="X184" s="43"/>
      <c r="Y184" s="43"/>
      <c r="Z184" s="43"/>
      <c r="AA184" s="43"/>
      <c r="AB184" s="12">
        <f t="shared" si="43"/>
        <v>1921280</v>
      </c>
      <c r="AC184" s="44">
        <f t="shared" si="44"/>
        <v>0</v>
      </c>
      <c r="AD184" s="11">
        <f t="shared" si="45"/>
        <v>1</v>
      </c>
      <c r="AE184" s="43">
        <v>1</v>
      </c>
      <c r="AF184" s="43">
        <f t="shared" si="49"/>
        <v>0</v>
      </c>
    </row>
    <row r="185" spans="1:32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73"/>
        <v>1921280</v>
      </c>
      <c r="G185" s="23">
        <v>0</v>
      </c>
      <c r="H185" s="24">
        <f t="shared" si="69"/>
        <v>0</v>
      </c>
      <c r="I185" s="23">
        <v>0</v>
      </c>
      <c r="J185" s="24">
        <f t="shared" si="74"/>
        <v>0</v>
      </c>
      <c r="K185" s="32">
        <v>0</v>
      </c>
      <c r="L185" s="24">
        <f>+K185*F185</f>
        <v>0</v>
      </c>
      <c r="M185" s="27">
        <v>0</v>
      </c>
      <c r="N185" s="31">
        <f t="shared" si="46"/>
        <v>0</v>
      </c>
      <c r="O185" s="23">
        <v>1</v>
      </c>
      <c r="P185" s="24">
        <f t="shared" si="70"/>
        <v>1921280</v>
      </c>
      <c r="Q185" s="27">
        <v>1</v>
      </c>
      <c r="R185" s="31">
        <f t="shared" ref="R185" si="75">Q185*F185</f>
        <v>1921280</v>
      </c>
      <c r="S185" s="41">
        <v>1</v>
      </c>
      <c r="T185" s="43">
        <f t="shared" si="71"/>
        <v>1</v>
      </c>
      <c r="U185" s="43">
        <v>1</v>
      </c>
      <c r="V185" s="43">
        <f t="shared" si="48"/>
        <v>0</v>
      </c>
      <c r="W185" s="43">
        <f t="shared" si="72"/>
        <v>0</v>
      </c>
      <c r="X185" s="43"/>
      <c r="Y185" s="43"/>
      <c r="Z185" s="43"/>
      <c r="AA185" s="43"/>
      <c r="AB185" s="12">
        <f t="shared" si="43"/>
        <v>1921280</v>
      </c>
      <c r="AC185" s="44">
        <f t="shared" si="44"/>
        <v>0</v>
      </c>
      <c r="AD185" s="11">
        <f t="shared" si="45"/>
        <v>1</v>
      </c>
      <c r="AE185" s="43">
        <v>1</v>
      </c>
      <c r="AF185" s="43">
        <f t="shared" si="49"/>
        <v>0</v>
      </c>
    </row>
    <row r="186" spans="1:32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73"/>
        <v>960640</v>
      </c>
      <c r="G186" s="23">
        <v>0</v>
      </c>
      <c r="H186" s="24">
        <f t="shared" si="69"/>
        <v>0</v>
      </c>
      <c r="I186" s="23">
        <v>0</v>
      </c>
      <c r="J186" s="24">
        <f t="shared" si="74"/>
        <v>0</v>
      </c>
      <c r="K186" s="32">
        <v>0</v>
      </c>
      <c r="L186" s="24">
        <f>+K186*$F186</f>
        <v>0</v>
      </c>
      <c r="M186" s="27">
        <v>0</v>
      </c>
      <c r="N186" s="31">
        <f t="shared" si="46"/>
        <v>0</v>
      </c>
      <c r="O186" s="23">
        <v>1</v>
      </c>
      <c r="P186" s="24">
        <f t="shared" si="70"/>
        <v>960640</v>
      </c>
      <c r="Q186" s="27">
        <v>1</v>
      </c>
      <c r="R186" s="31">
        <f t="shared" si="47"/>
        <v>960640</v>
      </c>
      <c r="S186" s="42">
        <v>1</v>
      </c>
      <c r="T186" s="43">
        <f t="shared" si="71"/>
        <v>1</v>
      </c>
      <c r="U186" s="43">
        <v>1</v>
      </c>
      <c r="V186" s="43">
        <f t="shared" si="48"/>
        <v>0</v>
      </c>
      <c r="W186" s="43">
        <f t="shared" si="72"/>
        <v>0</v>
      </c>
      <c r="X186" s="43"/>
      <c r="Y186" s="43"/>
      <c r="Z186" s="43"/>
      <c r="AA186" s="43"/>
      <c r="AB186" s="12">
        <f t="shared" si="43"/>
        <v>960640</v>
      </c>
      <c r="AC186" s="44">
        <f t="shared" si="44"/>
        <v>0</v>
      </c>
      <c r="AD186" s="11">
        <f t="shared" si="45"/>
        <v>1</v>
      </c>
      <c r="AE186" s="43">
        <v>0</v>
      </c>
      <c r="AF186" s="43">
        <f t="shared" si="49"/>
        <v>1</v>
      </c>
    </row>
    <row r="187" spans="1:32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73"/>
        <v>960640</v>
      </c>
      <c r="G187" s="23">
        <v>0</v>
      </c>
      <c r="H187" s="24">
        <f t="shared" si="69"/>
        <v>0</v>
      </c>
      <c r="I187" s="23">
        <v>0</v>
      </c>
      <c r="J187" s="24">
        <f t="shared" si="74"/>
        <v>0</v>
      </c>
      <c r="K187" s="32">
        <v>0</v>
      </c>
      <c r="L187" s="24">
        <f>+K187*$F187</f>
        <v>0</v>
      </c>
      <c r="M187" s="27">
        <v>0</v>
      </c>
      <c r="N187" s="31">
        <f t="shared" si="46"/>
        <v>0</v>
      </c>
      <c r="O187" s="23">
        <v>1</v>
      </c>
      <c r="P187" s="24">
        <f t="shared" si="70"/>
        <v>960640</v>
      </c>
      <c r="Q187" s="27">
        <v>0.9</v>
      </c>
      <c r="R187" s="31">
        <f t="shared" si="47"/>
        <v>864576</v>
      </c>
      <c r="S187" s="41">
        <v>1</v>
      </c>
      <c r="T187" s="43">
        <f t="shared" si="71"/>
        <v>0.9</v>
      </c>
      <c r="U187" s="43">
        <v>0</v>
      </c>
      <c r="V187" s="43">
        <f t="shared" si="48"/>
        <v>0.9</v>
      </c>
      <c r="W187" s="43">
        <f t="shared" si="72"/>
        <v>9.9999999999999978E-2</v>
      </c>
      <c r="X187" s="43"/>
      <c r="Y187" s="43"/>
      <c r="Z187" s="43"/>
      <c r="AA187" s="43"/>
      <c r="AB187" s="12">
        <f t="shared" si="43"/>
        <v>960640</v>
      </c>
      <c r="AC187" s="44">
        <f t="shared" si="44"/>
        <v>0</v>
      </c>
      <c r="AD187" s="11">
        <f t="shared" si="45"/>
        <v>0.9</v>
      </c>
      <c r="AE187" s="43">
        <v>0</v>
      </c>
      <c r="AF187" s="43">
        <f t="shared" si="49"/>
        <v>0.9</v>
      </c>
    </row>
    <row r="188" spans="1:32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73"/>
        <v>480320</v>
      </c>
      <c r="G188" s="23">
        <v>0</v>
      </c>
      <c r="H188" s="24">
        <f t="shared" si="69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46"/>
        <v>0</v>
      </c>
      <c r="O188" s="23">
        <v>1</v>
      </c>
      <c r="P188" s="24">
        <f t="shared" si="70"/>
        <v>480320</v>
      </c>
      <c r="Q188" s="27">
        <v>0.9</v>
      </c>
      <c r="R188" s="31">
        <f t="shared" si="47"/>
        <v>432288</v>
      </c>
      <c r="S188" s="41">
        <v>1</v>
      </c>
      <c r="T188" s="43">
        <f t="shared" si="71"/>
        <v>0.9</v>
      </c>
      <c r="U188" s="43">
        <v>0</v>
      </c>
      <c r="V188" s="43">
        <f t="shared" si="48"/>
        <v>0.9</v>
      </c>
      <c r="W188" s="43">
        <f t="shared" si="72"/>
        <v>9.9999999999999978E-2</v>
      </c>
      <c r="X188" s="43"/>
      <c r="Y188" s="43"/>
      <c r="Z188" s="43"/>
      <c r="AA188" s="43"/>
      <c r="AB188" s="12">
        <f t="shared" si="43"/>
        <v>480320</v>
      </c>
      <c r="AC188" s="44">
        <f t="shared" si="44"/>
        <v>0</v>
      </c>
      <c r="AD188" s="11">
        <f t="shared" si="45"/>
        <v>0.9</v>
      </c>
      <c r="AE188" s="43">
        <v>0</v>
      </c>
      <c r="AF188" s="43">
        <f t="shared" si="49"/>
        <v>0.9</v>
      </c>
    </row>
    <row r="189" spans="1:32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73"/>
        <v>480320</v>
      </c>
      <c r="G189" s="23">
        <v>0</v>
      </c>
      <c r="H189" s="24">
        <f t="shared" si="69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46"/>
        <v>0</v>
      </c>
      <c r="O189" s="23">
        <v>1</v>
      </c>
      <c r="P189" s="24">
        <f t="shared" si="70"/>
        <v>480320</v>
      </c>
      <c r="Q189" s="27">
        <v>0.2</v>
      </c>
      <c r="R189" s="31">
        <f t="shared" si="47"/>
        <v>96064</v>
      </c>
      <c r="S189" s="41">
        <v>1</v>
      </c>
      <c r="T189" s="43">
        <f t="shared" si="71"/>
        <v>0.2</v>
      </c>
      <c r="U189" s="43">
        <v>0</v>
      </c>
      <c r="V189" s="43">
        <f t="shared" si="48"/>
        <v>0.2</v>
      </c>
      <c r="W189" s="43">
        <f t="shared" si="72"/>
        <v>0.8</v>
      </c>
      <c r="X189" s="43"/>
      <c r="Y189" s="43"/>
      <c r="Z189" s="43"/>
      <c r="AA189" s="43"/>
      <c r="AB189" s="12">
        <f t="shared" si="43"/>
        <v>480320</v>
      </c>
      <c r="AC189" s="44">
        <f t="shared" si="44"/>
        <v>0</v>
      </c>
      <c r="AD189" s="11">
        <f t="shared" si="45"/>
        <v>0.2</v>
      </c>
      <c r="AE189" s="43">
        <v>0</v>
      </c>
      <c r="AF189" s="43">
        <f t="shared" si="49"/>
        <v>0.2</v>
      </c>
    </row>
    <row r="190" spans="1:32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46"/>
        <v>0</v>
      </c>
      <c r="O190" s="23">
        <v>0</v>
      </c>
      <c r="P190" s="24"/>
      <c r="Q190" s="27"/>
      <c r="R190" s="31">
        <f t="shared" si="47"/>
        <v>0</v>
      </c>
      <c r="S190" s="41"/>
      <c r="T190" s="43">
        <f>G190+I190+K190+O190</f>
        <v>0</v>
      </c>
      <c r="U190" s="43">
        <v>0</v>
      </c>
      <c r="V190" s="43">
        <f t="shared" si="48"/>
        <v>0</v>
      </c>
      <c r="W190" s="43">
        <f t="shared" si="72"/>
        <v>0</v>
      </c>
      <c r="X190" s="43"/>
      <c r="Y190" s="43"/>
      <c r="Z190" s="43"/>
      <c r="AA190" s="43"/>
      <c r="AB190" s="12">
        <f t="shared" si="43"/>
        <v>0</v>
      </c>
      <c r="AC190" s="44">
        <f t="shared" si="44"/>
        <v>0</v>
      </c>
      <c r="AD190" s="11">
        <f t="shared" si="45"/>
        <v>0</v>
      </c>
      <c r="AE190" s="43">
        <v>0</v>
      </c>
      <c r="AF190" s="43">
        <f t="shared" si="49"/>
        <v>0</v>
      </c>
    </row>
    <row r="191" spans="1:32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46"/>
        <v>0</v>
      </c>
      <c r="O191" s="23">
        <v>0</v>
      </c>
      <c r="P191" s="24"/>
      <c r="Q191" s="27"/>
      <c r="R191" s="31">
        <f t="shared" si="47"/>
        <v>0</v>
      </c>
      <c r="S191" s="41"/>
      <c r="T191" s="43">
        <f>G191+I191+K191+O191</f>
        <v>0</v>
      </c>
      <c r="U191" s="43">
        <v>0</v>
      </c>
      <c r="V191" s="43">
        <f t="shared" si="48"/>
        <v>0</v>
      </c>
      <c r="W191" s="43">
        <f t="shared" si="72"/>
        <v>0</v>
      </c>
      <c r="X191" s="43"/>
      <c r="Y191" s="43"/>
      <c r="Z191" s="43"/>
      <c r="AA191" s="43"/>
      <c r="AB191" s="12">
        <f t="shared" si="43"/>
        <v>0</v>
      </c>
      <c r="AC191" s="44">
        <f t="shared" si="44"/>
        <v>0</v>
      </c>
      <c r="AD191" s="11">
        <f t="shared" si="45"/>
        <v>0</v>
      </c>
      <c r="AE191" s="43">
        <v>0</v>
      </c>
      <c r="AF191" s="43">
        <f t="shared" si="49"/>
        <v>0</v>
      </c>
    </row>
    <row r="192" spans="1:32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46"/>
        <v>8299929.6000000006</v>
      </c>
      <c r="O192" s="23">
        <v>0</v>
      </c>
      <c r="P192" s="24">
        <f>+O192*F192</f>
        <v>0</v>
      </c>
      <c r="Q192" s="27"/>
      <c r="R192" s="31">
        <f t="shared" si="47"/>
        <v>0</v>
      </c>
      <c r="S192" s="41">
        <v>1</v>
      </c>
      <c r="T192" s="43">
        <f>G192+I192+M192+Q192</f>
        <v>0.9</v>
      </c>
      <c r="U192" s="43">
        <v>0.9</v>
      </c>
      <c r="V192" s="43">
        <f t="shared" si="48"/>
        <v>0</v>
      </c>
      <c r="W192" s="43">
        <f t="shared" si="72"/>
        <v>9.9999999999999978E-2</v>
      </c>
      <c r="X192" s="43"/>
      <c r="Y192" s="43"/>
      <c r="Z192" s="43"/>
      <c r="AA192" s="43"/>
      <c r="AB192" s="12">
        <f t="shared" si="43"/>
        <v>20749824</v>
      </c>
      <c r="AC192" s="44">
        <f t="shared" si="44"/>
        <v>0</v>
      </c>
      <c r="AD192" s="11">
        <f t="shared" si="45"/>
        <v>0.9</v>
      </c>
      <c r="AE192" s="43">
        <v>0.9</v>
      </c>
      <c r="AF192" s="43">
        <f t="shared" si="49"/>
        <v>0</v>
      </c>
    </row>
    <row r="193" spans="1:32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46"/>
        <v>0</v>
      </c>
      <c r="O193" s="23">
        <v>1</v>
      </c>
      <c r="P193" s="24">
        <f>+O193*F193</f>
        <v>3890592</v>
      </c>
      <c r="Q193" s="27"/>
      <c r="R193" s="31">
        <f t="shared" si="47"/>
        <v>0</v>
      </c>
      <c r="S193" s="41">
        <v>1</v>
      </c>
      <c r="T193" s="43">
        <f>G193+I193+M193+Q193</f>
        <v>0</v>
      </c>
      <c r="U193" s="43">
        <v>0</v>
      </c>
      <c r="V193" s="43">
        <f t="shared" si="48"/>
        <v>0</v>
      </c>
      <c r="W193" s="43">
        <f t="shared" si="72"/>
        <v>1</v>
      </c>
      <c r="X193" s="43"/>
      <c r="Y193" s="43"/>
      <c r="Z193" s="43"/>
      <c r="AA193" s="43"/>
      <c r="AB193" s="12">
        <f t="shared" si="43"/>
        <v>3890592</v>
      </c>
      <c r="AC193" s="44">
        <f t="shared" si="44"/>
        <v>0</v>
      </c>
      <c r="AD193" s="11">
        <f t="shared" si="45"/>
        <v>0</v>
      </c>
      <c r="AE193" s="43">
        <v>0</v>
      </c>
      <c r="AF193" s="43">
        <f t="shared" si="49"/>
        <v>0</v>
      </c>
    </row>
    <row r="194" spans="1:32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46"/>
        <v>0</v>
      </c>
      <c r="O194" s="23">
        <v>1</v>
      </c>
      <c r="P194" s="24">
        <f>+O194*F194</f>
        <v>1296864</v>
      </c>
      <c r="Q194" s="27"/>
      <c r="R194" s="31">
        <f t="shared" si="47"/>
        <v>0</v>
      </c>
      <c r="S194" s="41">
        <v>1</v>
      </c>
      <c r="T194" s="43">
        <f>G194+I194+M194+Q194</f>
        <v>0</v>
      </c>
      <c r="U194" s="43">
        <v>0</v>
      </c>
      <c r="V194" s="43">
        <f t="shared" si="48"/>
        <v>0</v>
      </c>
      <c r="W194" s="43">
        <f t="shared" si="72"/>
        <v>1</v>
      </c>
      <c r="X194" s="43"/>
      <c r="Y194" s="43"/>
      <c r="Z194" s="43"/>
      <c r="AA194" s="43"/>
      <c r="AB194" s="12">
        <f t="shared" si="43"/>
        <v>1296864</v>
      </c>
      <c r="AC194" s="44">
        <f t="shared" si="44"/>
        <v>0</v>
      </c>
      <c r="AD194" s="11">
        <f t="shared" si="45"/>
        <v>0</v>
      </c>
      <c r="AE194" s="43">
        <v>0</v>
      </c>
      <c r="AF194" s="43">
        <f t="shared" si="49"/>
        <v>0</v>
      </c>
    </row>
    <row r="195" spans="1:32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46"/>
        <v>0</v>
      </c>
      <c r="O195" s="23">
        <v>0</v>
      </c>
      <c r="P195" s="24"/>
      <c r="Q195" s="27"/>
      <c r="R195" s="31">
        <f t="shared" si="47"/>
        <v>0</v>
      </c>
      <c r="S195" s="41"/>
      <c r="T195" s="43">
        <f>G195+I195+K195+O195</f>
        <v>0</v>
      </c>
      <c r="U195" s="43">
        <v>0</v>
      </c>
      <c r="V195" s="43">
        <f t="shared" si="48"/>
        <v>0</v>
      </c>
      <c r="W195" s="43">
        <f t="shared" si="72"/>
        <v>0</v>
      </c>
      <c r="X195" s="43"/>
      <c r="Y195" s="43"/>
      <c r="Z195" s="43"/>
      <c r="AA195" s="43"/>
      <c r="AB195" s="12">
        <f t="shared" si="43"/>
        <v>0</v>
      </c>
      <c r="AC195" s="44">
        <f t="shared" si="44"/>
        <v>0</v>
      </c>
      <c r="AD195" s="11">
        <f t="shared" si="45"/>
        <v>0</v>
      </c>
      <c r="AE195" s="43">
        <v>0</v>
      </c>
      <c r="AF195" s="43">
        <f t="shared" si="49"/>
        <v>0</v>
      </c>
    </row>
    <row r="196" spans="1:32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46"/>
        <v>0</v>
      </c>
      <c r="O196" s="23">
        <v>0</v>
      </c>
      <c r="P196" s="24"/>
      <c r="Q196" s="27"/>
      <c r="R196" s="31">
        <f t="shared" si="47"/>
        <v>0</v>
      </c>
      <c r="S196" s="41"/>
      <c r="T196" s="43">
        <f>G196+I196+K196+O196</f>
        <v>0</v>
      </c>
      <c r="U196" s="43">
        <v>0</v>
      </c>
      <c r="V196" s="43">
        <f t="shared" si="48"/>
        <v>0</v>
      </c>
      <c r="W196" s="43">
        <f t="shared" si="72"/>
        <v>0</v>
      </c>
      <c r="X196" s="43"/>
      <c r="Y196" s="43"/>
      <c r="Z196" s="43"/>
      <c r="AA196" s="43"/>
      <c r="AB196" s="12">
        <f t="shared" si="43"/>
        <v>0</v>
      </c>
      <c r="AC196" s="44">
        <f t="shared" si="44"/>
        <v>0</v>
      </c>
      <c r="AD196" s="11">
        <f t="shared" si="45"/>
        <v>0</v>
      </c>
      <c r="AE196" s="43">
        <v>0</v>
      </c>
      <c r="AF196" s="43">
        <f t="shared" si="49"/>
        <v>0</v>
      </c>
    </row>
    <row r="197" spans="1:32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46"/>
        <v>0</v>
      </c>
      <c r="O197" s="23">
        <v>0.2</v>
      </c>
      <c r="P197" s="24">
        <f>F197*O197</f>
        <v>691660.80000000005</v>
      </c>
      <c r="Q197" s="27">
        <v>0.2</v>
      </c>
      <c r="R197" s="31">
        <f t="shared" si="47"/>
        <v>691660.80000000005</v>
      </c>
      <c r="S197" s="41">
        <v>1</v>
      </c>
      <c r="T197" s="43">
        <f>G197+I197+M197+Q197</f>
        <v>1</v>
      </c>
      <c r="U197" s="43">
        <v>0.8</v>
      </c>
      <c r="V197" s="43">
        <f t="shared" si="48"/>
        <v>0.19999999999999996</v>
      </c>
      <c r="W197" s="43">
        <f t="shared" si="72"/>
        <v>0</v>
      </c>
      <c r="X197" s="43"/>
      <c r="Y197" s="43"/>
      <c r="Z197" s="43"/>
      <c r="AA197" s="43"/>
      <c r="AB197" s="12">
        <f t="shared" si="43"/>
        <v>3458304</v>
      </c>
      <c r="AC197" s="44">
        <f t="shared" si="44"/>
        <v>0</v>
      </c>
      <c r="AD197" s="11">
        <f t="shared" si="45"/>
        <v>1</v>
      </c>
      <c r="AE197" s="43">
        <v>0.8</v>
      </c>
      <c r="AF197" s="43">
        <f t="shared" si="49"/>
        <v>0.19999999999999996</v>
      </c>
    </row>
    <row r="198" spans="1:32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46"/>
        <v>0</v>
      </c>
      <c r="O198" s="23">
        <v>1</v>
      </c>
      <c r="P198" s="24">
        <f>+O198*F198</f>
        <v>648432</v>
      </c>
      <c r="Q198" s="27">
        <v>0.4</v>
      </c>
      <c r="R198" s="31">
        <f t="shared" si="47"/>
        <v>259372.80000000002</v>
      </c>
      <c r="S198" s="41">
        <v>1</v>
      </c>
      <c r="T198" s="43">
        <f>G198+I198+M198+Q198</f>
        <v>0.4</v>
      </c>
      <c r="U198" s="43">
        <v>0</v>
      </c>
      <c r="V198" s="43">
        <f t="shared" si="48"/>
        <v>0.4</v>
      </c>
      <c r="W198" s="43">
        <f t="shared" si="72"/>
        <v>0.6</v>
      </c>
      <c r="X198" s="43"/>
      <c r="Y198" s="43"/>
      <c r="Z198" s="43"/>
      <c r="AA198" s="43"/>
      <c r="AB198" s="12">
        <f t="shared" ref="AB198:AB261" si="76">H198+J198+L198+P198</f>
        <v>648432</v>
      </c>
      <c r="AC198" s="44">
        <f t="shared" ref="AC198:AC261" si="77">F198-AB198</f>
        <v>0</v>
      </c>
      <c r="AD198" s="11">
        <f t="shared" ref="AD198:AD261" si="78">G198+I198+M198+Q198</f>
        <v>0.4</v>
      </c>
      <c r="AE198" s="43">
        <v>0</v>
      </c>
      <c r="AF198" s="43">
        <f t="shared" si="49"/>
        <v>0.4</v>
      </c>
    </row>
    <row r="199" spans="1:32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79">M199*F199</f>
        <v>0</v>
      </c>
      <c r="O199" s="23">
        <v>1</v>
      </c>
      <c r="P199" s="24">
        <f>+O199*F199</f>
        <v>216144</v>
      </c>
      <c r="Q199" s="27"/>
      <c r="R199" s="31">
        <f t="shared" ref="R199:R262" si="80">Q199*F199</f>
        <v>0</v>
      </c>
      <c r="S199" s="41">
        <v>1</v>
      </c>
      <c r="T199" s="43">
        <f>G199+I199+M199+Q199</f>
        <v>0</v>
      </c>
      <c r="U199" s="43">
        <v>0</v>
      </c>
      <c r="V199" s="43">
        <f t="shared" ref="V199:V262" si="81">T199-U199</f>
        <v>0</v>
      </c>
      <c r="W199" s="43">
        <f t="shared" si="72"/>
        <v>1</v>
      </c>
      <c r="X199" s="43"/>
      <c r="Y199" s="43"/>
      <c r="Z199" s="43"/>
      <c r="AA199" s="43"/>
      <c r="AB199" s="12">
        <f t="shared" si="76"/>
        <v>216144</v>
      </c>
      <c r="AC199" s="44">
        <f t="shared" si="77"/>
        <v>0</v>
      </c>
      <c r="AD199" s="11">
        <f t="shared" si="78"/>
        <v>0</v>
      </c>
      <c r="AE199" s="43">
        <v>0</v>
      </c>
      <c r="AF199" s="43">
        <f t="shared" ref="AF199:AF262" si="82">AD199-AE199</f>
        <v>0</v>
      </c>
    </row>
    <row r="200" spans="1:32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79"/>
        <v>0</v>
      </c>
      <c r="O200" s="23">
        <v>0</v>
      </c>
      <c r="P200" s="24"/>
      <c r="Q200" s="27"/>
      <c r="R200" s="31">
        <f t="shared" si="80"/>
        <v>0</v>
      </c>
      <c r="S200" s="41"/>
      <c r="T200" s="43">
        <f>G200+I200+K200+O200</f>
        <v>0</v>
      </c>
      <c r="U200" s="43">
        <v>0</v>
      </c>
      <c r="V200" s="43">
        <f t="shared" si="81"/>
        <v>0</v>
      </c>
      <c r="W200" s="43">
        <f t="shared" si="72"/>
        <v>0</v>
      </c>
      <c r="X200" s="43"/>
      <c r="Y200" s="43"/>
      <c r="Z200" s="43"/>
      <c r="AA200" s="43"/>
      <c r="AB200" s="12">
        <f t="shared" si="76"/>
        <v>0</v>
      </c>
      <c r="AC200" s="44">
        <f t="shared" si="77"/>
        <v>0</v>
      </c>
      <c r="AD200" s="11">
        <f t="shared" si="78"/>
        <v>0</v>
      </c>
      <c r="AE200" s="43">
        <v>0</v>
      </c>
      <c r="AF200" s="43">
        <f t="shared" si="82"/>
        <v>0</v>
      </c>
    </row>
    <row r="201" spans="1:32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79"/>
        <v>0</v>
      </c>
      <c r="O201" s="23">
        <v>0</v>
      </c>
      <c r="P201" s="24"/>
      <c r="Q201" s="27"/>
      <c r="R201" s="31">
        <f t="shared" si="80"/>
        <v>0</v>
      </c>
      <c r="S201" s="41"/>
      <c r="T201" s="43">
        <f>G201+I201+K201+O201</f>
        <v>0</v>
      </c>
      <c r="U201" s="43">
        <v>0</v>
      </c>
      <c r="V201" s="43">
        <f t="shared" si="81"/>
        <v>0</v>
      </c>
      <c r="W201" s="43">
        <f t="shared" si="72"/>
        <v>0</v>
      </c>
      <c r="X201" s="43"/>
      <c r="Y201" s="43"/>
      <c r="Z201" s="43"/>
      <c r="AA201" s="43"/>
      <c r="AB201" s="12">
        <f t="shared" si="76"/>
        <v>0</v>
      </c>
      <c r="AC201" s="44">
        <f t="shared" si="77"/>
        <v>0</v>
      </c>
      <c r="AD201" s="11">
        <f t="shared" si="78"/>
        <v>0</v>
      </c>
      <c r="AE201" s="43">
        <v>0</v>
      </c>
      <c r="AF201" s="43">
        <f t="shared" si="82"/>
        <v>0</v>
      </c>
    </row>
    <row r="202" spans="1:32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79"/>
        <v>0</v>
      </c>
      <c r="O202" s="23">
        <v>1</v>
      </c>
      <c r="P202" s="24">
        <f>F202*O202</f>
        <v>5763840</v>
      </c>
      <c r="Q202" s="27">
        <v>1</v>
      </c>
      <c r="R202" s="31">
        <f t="shared" si="80"/>
        <v>5763840</v>
      </c>
      <c r="S202" s="41">
        <v>1</v>
      </c>
      <c r="T202" s="43">
        <f>G202+I202+M202+Q202</f>
        <v>1</v>
      </c>
      <c r="U202" s="43">
        <v>0.5</v>
      </c>
      <c r="V202" s="43">
        <f t="shared" si="81"/>
        <v>0.5</v>
      </c>
      <c r="W202" s="43">
        <f t="shared" si="72"/>
        <v>0</v>
      </c>
      <c r="X202" s="43"/>
      <c r="Y202" s="43"/>
      <c r="Z202" s="43"/>
      <c r="AA202" s="43"/>
      <c r="AB202" s="12">
        <f t="shared" si="76"/>
        <v>5763840</v>
      </c>
      <c r="AC202" s="44">
        <f t="shared" si="77"/>
        <v>0</v>
      </c>
      <c r="AD202" s="11">
        <f t="shared" si="78"/>
        <v>1</v>
      </c>
      <c r="AE202" s="43">
        <v>0.5</v>
      </c>
      <c r="AF202" s="43">
        <f t="shared" si="82"/>
        <v>0.5</v>
      </c>
    </row>
    <row r="203" spans="1:32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79"/>
        <v>0</v>
      </c>
      <c r="O203" s="23">
        <v>1</v>
      </c>
      <c r="P203" s="24">
        <f>+O203*F203</f>
        <v>1080720</v>
      </c>
      <c r="Q203" s="27">
        <v>0.2</v>
      </c>
      <c r="R203" s="31">
        <f t="shared" si="80"/>
        <v>216144</v>
      </c>
      <c r="S203" s="41">
        <v>1</v>
      </c>
      <c r="T203" s="43">
        <f>G203+I203+M203+Q203</f>
        <v>0.2</v>
      </c>
      <c r="U203" s="43">
        <v>0</v>
      </c>
      <c r="V203" s="43">
        <f t="shared" si="81"/>
        <v>0.2</v>
      </c>
      <c r="W203" s="43">
        <f t="shared" si="72"/>
        <v>0.8</v>
      </c>
      <c r="X203" s="43"/>
      <c r="Y203" s="43"/>
      <c r="Z203" s="43"/>
      <c r="AA203" s="43"/>
      <c r="AB203" s="12">
        <f t="shared" si="76"/>
        <v>1080720</v>
      </c>
      <c r="AC203" s="44">
        <f t="shared" si="77"/>
        <v>0</v>
      </c>
      <c r="AD203" s="11">
        <f t="shared" si="78"/>
        <v>0.2</v>
      </c>
      <c r="AE203" s="43">
        <v>0</v>
      </c>
      <c r="AF203" s="43">
        <f t="shared" si="82"/>
        <v>0.2</v>
      </c>
    </row>
    <row r="204" spans="1:32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79"/>
        <v>0</v>
      </c>
      <c r="O204" s="23">
        <v>1</v>
      </c>
      <c r="P204" s="24">
        <f>+O204*F204</f>
        <v>360240</v>
      </c>
      <c r="Q204" s="27"/>
      <c r="R204" s="31">
        <f t="shared" si="80"/>
        <v>0</v>
      </c>
      <c r="S204" s="41">
        <v>1</v>
      </c>
      <c r="T204" s="43">
        <f>G204+I204+M204+Q204</f>
        <v>0</v>
      </c>
      <c r="U204" s="43">
        <v>0</v>
      </c>
      <c r="V204" s="43">
        <f t="shared" si="81"/>
        <v>0</v>
      </c>
      <c r="W204" s="43">
        <f t="shared" si="72"/>
        <v>1</v>
      </c>
      <c r="X204" s="43"/>
      <c r="Y204" s="43"/>
      <c r="Z204" s="43"/>
      <c r="AA204" s="43"/>
      <c r="AB204" s="12">
        <f t="shared" si="76"/>
        <v>360240</v>
      </c>
      <c r="AC204" s="44">
        <f t="shared" si="77"/>
        <v>0</v>
      </c>
      <c r="AD204" s="11">
        <f t="shared" si="78"/>
        <v>0</v>
      </c>
      <c r="AE204" s="43">
        <v>0</v>
      </c>
      <c r="AF204" s="43">
        <f t="shared" si="82"/>
        <v>0</v>
      </c>
    </row>
    <row r="205" spans="1:32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79"/>
        <v>0</v>
      </c>
      <c r="O205" s="93">
        <v>0</v>
      </c>
      <c r="P205" s="93"/>
      <c r="Q205" s="95"/>
      <c r="R205" s="96">
        <f t="shared" si="80"/>
        <v>0</v>
      </c>
      <c r="S205" s="97"/>
      <c r="T205" s="102">
        <f>G205+I205+K205+O205</f>
        <v>0</v>
      </c>
      <c r="U205" s="102">
        <v>0</v>
      </c>
      <c r="V205" s="43">
        <f t="shared" si="81"/>
        <v>0</v>
      </c>
      <c r="W205" s="102"/>
      <c r="X205" s="102"/>
      <c r="Y205" s="102"/>
      <c r="Z205" s="102"/>
      <c r="AA205" s="102"/>
      <c r="AB205" s="99">
        <f t="shared" si="76"/>
        <v>0</v>
      </c>
      <c r="AC205" s="103">
        <f t="shared" si="77"/>
        <v>0</v>
      </c>
      <c r="AD205" s="100">
        <f t="shared" si="78"/>
        <v>0</v>
      </c>
      <c r="AE205" s="102">
        <v>0</v>
      </c>
      <c r="AF205" s="43">
        <f t="shared" si="82"/>
        <v>0</v>
      </c>
    </row>
    <row r="206" spans="1:32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79"/>
        <v>0</v>
      </c>
      <c r="O206" s="23">
        <v>0</v>
      </c>
      <c r="P206" s="24"/>
      <c r="Q206" s="27"/>
      <c r="R206" s="31">
        <f t="shared" si="80"/>
        <v>0</v>
      </c>
      <c r="S206" s="41"/>
      <c r="T206" s="43">
        <f>G206+I206+K206+O206</f>
        <v>0</v>
      </c>
      <c r="U206" s="43">
        <v>0</v>
      </c>
      <c r="V206" s="43">
        <f t="shared" si="81"/>
        <v>0</v>
      </c>
      <c r="W206" s="43"/>
      <c r="X206" s="43"/>
      <c r="Y206" s="43"/>
      <c r="Z206" s="43"/>
      <c r="AA206" s="43"/>
      <c r="AB206" s="12">
        <f t="shared" si="76"/>
        <v>0</v>
      </c>
      <c r="AC206" s="44">
        <f t="shared" si="77"/>
        <v>0</v>
      </c>
      <c r="AD206" s="11">
        <f t="shared" si="78"/>
        <v>0</v>
      </c>
      <c r="AE206" s="43">
        <v>0</v>
      </c>
      <c r="AF206" s="43">
        <f t="shared" si="82"/>
        <v>0</v>
      </c>
    </row>
    <row r="207" spans="1:32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79"/>
        <v>0</v>
      </c>
      <c r="O207" s="23">
        <v>0</v>
      </c>
      <c r="P207" s="24"/>
      <c r="Q207" s="27"/>
      <c r="R207" s="31">
        <f t="shared" si="80"/>
        <v>0</v>
      </c>
      <c r="S207" s="41"/>
      <c r="T207" s="43">
        <f>G207+I207+K207+O207</f>
        <v>0</v>
      </c>
      <c r="U207" s="43">
        <v>0</v>
      </c>
      <c r="V207" s="43">
        <f t="shared" si="81"/>
        <v>0</v>
      </c>
      <c r="W207" s="43"/>
      <c r="X207" s="43"/>
      <c r="Y207" s="43"/>
      <c r="Z207" s="43"/>
      <c r="AA207" s="43"/>
      <c r="AB207" s="12">
        <f t="shared" si="76"/>
        <v>0</v>
      </c>
      <c r="AC207" s="44">
        <f t="shared" si="77"/>
        <v>0</v>
      </c>
      <c r="AD207" s="11">
        <f t="shared" si="78"/>
        <v>0</v>
      </c>
      <c r="AE207" s="43">
        <v>0</v>
      </c>
      <c r="AF207" s="43">
        <f t="shared" si="82"/>
        <v>0</v>
      </c>
    </row>
    <row r="208" spans="1:32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79"/>
        <v>0</v>
      </c>
      <c r="O208" s="23">
        <v>0</v>
      </c>
      <c r="P208" s="24"/>
      <c r="Q208" s="27"/>
      <c r="R208" s="31">
        <f t="shared" si="80"/>
        <v>0</v>
      </c>
      <c r="S208" s="42">
        <v>1</v>
      </c>
      <c r="T208" s="43">
        <f>G208+I208+M208+Q208</f>
        <v>1</v>
      </c>
      <c r="U208" s="43">
        <v>1</v>
      </c>
      <c r="V208" s="43">
        <f t="shared" si="81"/>
        <v>0</v>
      </c>
      <c r="W208" s="43">
        <f t="shared" ref="W208:W271" si="83">S208-T208</f>
        <v>0</v>
      </c>
      <c r="X208" s="43"/>
      <c r="Y208" s="43"/>
      <c r="Z208" s="43"/>
      <c r="AA208" s="43"/>
      <c r="AB208" s="12">
        <f t="shared" si="76"/>
        <v>1344895.9999999998</v>
      </c>
      <c r="AC208" s="44">
        <f t="shared" si="77"/>
        <v>0</v>
      </c>
      <c r="AD208" s="11">
        <f t="shared" si="78"/>
        <v>1</v>
      </c>
      <c r="AE208" s="43">
        <v>1</v>
      </c>
      <c r="AF208" s="43">
        <f t="shared" si="82"/>
        <v>0</v>
      </c>
    </row>
    <row r="209" spans="1:32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84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79"/>
        <v>0</v>
      </c>
      <c r="O209" s="23">
        <v>0</v>
      </c>
      <c r="P209" s="24"/>
      <c r="Q209" s="27"/>
      <c r="R209" s="31">
        <f t="shared" si="80"/>
        <v>0</v>
      </c>
      <c r="S209" s="42">
        <v>1</v>
      </c>
      <c r="T209" s="43">
        <f>G209+I209+M209+Q209</f>
        <v>1</v>
      </c>
      <c r="U209" s="43">
        <v>1</v>
      </c>
      <c r="V209" s="43">
        <f t="shared" si="81"/>
        <v>0</v>
      </c>
      <c r="W209" s="43">
        <f t="shared" si="83"/>
        <v>0</v>
      </c>
      <c r="X209" s="43"/>
      <c r="Y209" s="43"/>
      <c r="Z209" s="43"/>
      <c r="AA209" s="43"/>
      <c r="AB209" s="12">
        <f t="shared" si="76"/>
        <v>1344895.9999999998</v>
      </c>
      <c r="AC209" s="44">
        <f t="shared" si="77"/>
        <v>0</v>
      </c>
      <c r="AD209" s="11">
        <f t="shared" si="78"/>
        <v>1</v>
      </c>
      <c r="AE209" s="43">
        <v>1</v>
      </c>
      <c r="AF209" s="43">
        <f t="shared" si="82"/>
        <v>0</v>
      </c>
    </row>
    <row r="210" spans="1:32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84"/>
        <v>1344896</v>
      </c>
      <c r="G210" s="23">
        <v>0.8</v>
      </c>
      <c r="H210" s="24">
        <f t="shared" ref="H210:H211" si="85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79"/>
        <v>0</v>
      </c>
      <c r="O210" s="23">
        <v>0</v>
      </c>
      <c r="P210" s="24"/>
      <c r="Q210" s="27"/>
      <c r="R210" s="31">
        <f t="shared" si="80"/>
        <v>0</v>
      </c>
      <c r="S210" s="41">
        <v>1</v>
      </c>
      <c r="T210" s="43">
        <f>G210+I210+M210+Q210</f>
        <v>1</v>
      </c>
      <c r="U210" s="43">
        <v>1</v>
      </c>
      <c r="V210" s="43">
        <f t="shared" si="81"/>
        <v>0</v>
      </c>
      <c r="W210" s="43">
        <f t="shared" si="83"/>
        <v>0</v>
      </c>
      <c r="X210" s="43"/>
      <c r="Y210" s="43"/>
      <c r="Z210" s="43"/>
      <c r="AA210" s="43"/>
      <c r="AB210" s="12">
        <f t="shared" si="76"/>
        <v>1344896</v>
      </c>
      <c r="AC210" s="44">
        <f t="shared" si="77"/>
        <v>0</v>
      </c>
      <c r="AD210" s="11">
        <f t="shared" si="78"/>
        <v>1</v>
      </c>
      <c r="AE210" s="43">
        <v>1</v>
      </c>
      <c r="AF210" s="43">
        <f t="shared" si="82"/>
        <v>0</v>
      </c>
    </row>
    <row r="211" spans="1:32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84"/>
        <v>1344896</v>
      </c>
      <c r="G211" s="23">
        <v>0.8</v>
      </c>
      <c r="H211" s="24">
        <f t="shared" si="85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79"/>
        <v>0</v>
      </c>
      <c r="O211" s="23">
        <v>0</v>
      </c>
      <c r="P211" s="24"/>
      <c r="Q211" s="27"/>
      <c r="R211" s="31">
        <f t="shared" si="80"/>
        <v>0</v>
      </c>
      <c r="S211" s="41">
        <v>1</v>
      </c>
      <c r="T211" s="43">
        <f>G211+I211+M211+Q211</f>
        <v>1</v>
      </c>
      <c r="U211" s="43">
        <v>1</v>
      </c>
      <c r="V211" s="43">
        <f t="shared" si="81"/>
        <v>0</v>
      </c>
      <c r="W211" s="43">
        <f t="shared" si="83"/>
        <v>0</v>
      </c>
      <c r="X211" s="43"/>
      <c r="Y211" s="43"/>
      <c r="Z211" s="43"/>
      <c r="AA211" s="43"/>
      <c r="AB211" s="12">
        <f t="shared" si="76"/>
        <v>1344896</v>
      </c>
      <c r="AC211" s="44">
        <f t="shared" si="77"/>
        <v>0</v>
      </c>
      <c r="AD211" s="11">
        <f t="shared" si="78"/>
        <v>1</v>
      </c>
      <c r="AE211" s="43">
        <v>1</v>
      </c>
      <c r="AF211" s="43">
        <f t="shared" si="82"/>
        <v>0</v>
      </c>
    </row>
    <row r="212" spans="1:32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79"/>
        <v>0</v>
      </c>
      <c r="O212" s="14">
        <v>0</v>
      </c>
      <c r="P212" s="14"/>
      <c r="Q212" s="29"/>
      <c r="R212" s="30">
        <f t="shared" si="80"/>
        <v>0</v>
      </c>
      <c r="S212" s="50"/>
      <c r="T212" s="43">
        <f>G212+I212+K212+O212</f>
        <v>0</v>
      </c>
      <c r="U212" s="43">
        <v>0</v>
      </c>
      <c r="V212" s="43">
        <f t="shared" si="81"/>
        <v>0</v>
      </c>
      <c r="W212" s="43">
        <f t="shared" si="83"/>
        <v>0</v>
      </c>
      <c r="X212" s="43"/>
      <c r="Y212" s="43"/>
      <c r="Z212" s="43"/>
      <c r="AA212" s="43"/>
      <c r="AB212" s="12">
        <f t="shared" si="76"/>
        <v>0</v>
      </c>
      <c r="AC212" s="44">
        <f t="shared" si="77"/>
        <v>0</v>
      </c>
      <c r="AD212" s="11">
        <f t="shared" si="78"/>
        <v>0</v>
      </c>
      <c r="AE212" s="43">
        <v>0</v>
      </c>
      <c r="AF212" s="43">
        <f t="shared" si="82"/>
        <v>0</v>
      </c>
    </row>
    <row r="213" spans="1:32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79"/>
        <v>0</v>
      </c>
      <c r="O213" s="23">
        <v>0</v>
      </c>
      <c r="P213" s="24"/>
      <c r="Q213" s="27"/>
      <c r="R213" s="31">
        <f t="shared" si="80"/>
        <v>0</v>
      </c>
      <c r="S213" s="41"/>
      <c r="T213" s="43">
        <f>G213+I213+K213+O213</f>
        <v>0</v>
      </c>
      <c r="U213" s="43">
        <v>0</v>
      </c>
      <c r="V213" s="43">
        <f t="shared" si="81"/>
        <v>0</v>
      </c>
      <c r="W213" s="43">
        <f t="shared" si="83"/>
        <v>0</v>
      </c>
      <c r="X213" s="43"/>
      <c r="Y213" s="43"/>
      <c r="Z213" s="43"/>
      <c r="AA213" s="43"/>
      <c r="AB213" s="12">
        <f t="shared" si="76"/>
        <v>0</v>
      </c>
      <c r="AC213" s="44">
        <f t="shared" si="77"/>
        <v>0</v>
      </c>
      <c r="AD213" s="11">
        <f t="shared" si="78"/>
        <v>0</v>
      </c>
      <c r="AE213" s="43">
        <v>0</v>
      </c>
      <c r="AF213" s="43">
        <f t="shared" si="82"/>
        <v>0</v>
      </c>
    </row>
    <row r="214" spans="1:32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79"/>
        <v>107591.68000000014</v>
      </c>
      <c r="O214" s="23">
        <v>0</v>
      </c>
      <c r="P214" s="24">
        <f>F214*O214</f>
        <v>0</v>
      </c>
      <c r="Q214" s="27"/>
      <c r="R214" s="31">
        <f t="shared" si="80"/>
        <v>0</v>
      </c>
      <c r="S214" s="41">
        <v>0.8</v>
      </c>
      <c r="T214" s="43">
        <f t="shared" ref="T214:T227" si="86">G214+I214+M214+Q214</f>
        <v>0.8</v>
      </c>
      <c r="U214" s="43">
        <v>0.8</v>
      </c>
      <c r="V214" s="43">
        <f t="shared" si="81"/>
        <v>0</v>
      </c>
      <c r="W214" s="43">
        <f t="shared" si="83"/>
        <v>0</v>
      </c>
      <c r="X214" s="43"/>
      <c r="Y214" s="43"/>
      <c r="Z214" s="43"/>
      <c r="AA214" s="43"/>
      <c r="AB214" s="12">
        <f t="shared" si="76"/>
        <v>1075916.8</v>
      </c>
      <c r="AC214" s="44">
        <f t="shared" si="77"/>
        <v>268979.19999999995</v>
      </c>
      <c r="AD214" s="11">
        <f t="shared" si="78"/>
        <v>0.8</v>
      </c>
      <c r="AE214" s="43">
        <v>0.8</v>
      </c>
      <c r="AF214" s="43">
        <f t="shared" si="82"/>
        <v>0</v>
      </c>
    </row>
    <row r="215" spans="1:32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0.1</v>
      </c>
      <c r="R215" s="31">
        <f>Q215*F214</f>
        <v>134489.60000000001</v>
      </c>
      <c r="S215" s="41">
        <v>0.2</v>
      </c>
      <c r="T215" s="43">
        <f t="shared" si="86"/>
        <v>0.2</v>
      </c>
      <c r="U215" s="43">
        <v>0.2</v>
      </c>
      <c r="V215" s="43">
        <f t="shared" si="81"/>
        <v>0</v>
      </c>
      <c r="W215" s="43">
        <f t="shared" si="83"/>
        <v>0</v>
      </c>
      <c r="X215" s="43"/>
      <c r="Y215" s="43"/>
      <c r="Z215" s="43"/>
      <c r="AA215" s="43"/>
      <c r="AB215" s="12">
        <f t="shared" si="76"/>
        <v>268979.20000000001</v>
      </c>
      <c r="AC215" s="44">
        <f t="shared" si="77"/>
        <v>-268979.20000000001</v>
      </c>
      <c r="AD215" s="11">
        <f t="shared" si="78"/>
        <v>0.2</v>
      </c>
      <c r="AE215" s="43">
        <v>0.17</v>
      </c>
      <c r="AF215" s="43">
        <f t="shared" si="82"/>
        <v>0.03</v>
      </c>
    </row>
    <row r="216" spans="1:32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79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80"/>
        <v>134489.60000000001</v>
      </c>
      <c r="S216" s="42">
        <v>0.8</v>
      </c>
      <c r="T216" s="43">
        <f t="shared" si="86"/>
        <v>0.8</v>
      </c>
      <c r="U216" s="43">
        <v>0.8</v>
      </c>
      <c r="V216" s="43">
        <f t="shared" si="81"/>
        <v>0</v>
      </c>
      <c r="W216" s="43">
        <f t="shared" si="83"/>
        <v>0</v>
      </c>
      <c r="X216" s="43"/>
      <c r="Y216" s="43"/>
      <c r="Z216" s="43"/>
      <c r="AA216" s="43"/>
      <c r="AB216" s="10">
        <f t="shared" si="76"/>
        <v>537958.40000000002</v>
      </c>
      <c r="AC216" s="46">
        <f t="shared" si="77"/>
        <v>134489.59999999998</v>
      </c>
      <c r="AD216" s="11">
        <f t="shared" si="78"/>
        <v>0.8</v>
      </c>
      <c r="AE216" s="43">
        <v>0.8</v>
      </c>
      <c r="AF216" s="43">
        <f t="shared" si="82"/>
        <v>0</v>
      </c>
    </row>
    <row r="217" spans="1:32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79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3">
        <f t="shared" si="86"/>
        <v>0.2</v>
      </c>
      <c r="U217" s="43">
        <v>0.2</v>
      </c>
      <c r="V217" s="43">
        <f t="shared" si="81"/>
        <v>0</v>
      </c>
      <c r="W217" s="43">
        <f t="shared" si="83"/>
        <v>0</v>
      </c>
      <c r="X217" s="43"/>
      <c r="Y217" s="43"/>
      <c r="Z217" s="43"/>
      <c r="AA217" s="43"/>
      <c r="AB217" s="10">
        <f t="shared" si="76"/>
        <v>134489.60000000001</v>
      </c>
      <c r="AC217" s="46">
        <f t="shared" si="77"/>
        <v>-134489.60000000001</v>
      </c>
      <c r="AD217" s="11">
        <f t="shared" si="78"/>
        <v>0.2</v>
      </c>
      <c r="AE217" s="43">
        <v>0.2</v>
      </c>
      <c r="AF217" s="43">
        <f t="shared" si="82"/>
        <v>0</v>
      </c>
    </row>
    <row r="218" spans="1:32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79"/>
        <v>1075916.8</v>
      </c>
      <c r="O218" s="23">
        <v>0</v>
      </c>
      <c r="P218" s="24">
        <f>F218*O218</f>
        <v>0</v>
      </c>
      <c r="Q218" s="27"/>
      <c r="R218" s="31">
        <f t="shared" si="80"/>
        <v>0</v>
      </c>
      <c r="S218" s="42">
        <v>0.8</v>
      </c>
      <c r="T218" s="43">
        <f t="shared" si="86"/>
        <v>0.8</v>
      </c>
      <c r="U218" s="43">
        <v>0.8</v>
      </c>
      <c r="V218" s="43">
        <f t="shared" si="81"/>
        <v>0</v>
      </c>
      <c r="W218" s="43">
        <f t="shared" si="83"/>
        <v>0</v>
      </c>
      <c r="X218" s="43"/>
      <c r="Y218" s="43"/>
      <c r="Z218" s="43"/>
      <c r="AA218" s="43"/>
      <c r="AB218" s="10">
        <f t="shared" si="76"/>
        <v>1075916.8</v>
      </c>
      <c r="AC218" s="46">
        <f t="shared" si="77"/>
        <v>268979.19999999995</v>
      </c>
      <c r="AD218" s="11">
        <f t="shared" si="78"/>
        <v>0.8</v>
      </c>
      <c r="AE218" s="43">
        <v>0.8</v>
      </c>
      <c r="AF218" s="43">
        <f t="shared" si="82"/>
        <v>0</v>
      </c>
    </row>
    <row r="219" spans="1:32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3">
        <f t="shared" si="86"/>
        <v>0.2</v>
      </c>
      <c r="U219" s="43">
        <v>0.2</v>
      </c>
      <c r="V219" s="43">
        <f t="shared" si="81"/>
        <v>0</v>
      </c>
      <c r="W219" s="43">
        <f t="shared" si="83"/>
        <v>0</v>
      </c>
      <c r="X219" s="43"/>
      <c r="Y219" s="43"/>
      <c r="Z219" s="43"/>
      <c r="AA219" s="43"/>
      <c r="AB219" s="10">
        <f t="shared" si="76"/>
        <v>268979.20000000001</v>
      </c>
      <c r="AC219" s="46">
        <f t="shared" si="77"/>
        <v>-268979.20000000001</v>
      </c>
      <c r="AD219" s="11">
        <f t="shared" si="78"/>
        <v>0.2</v>
      </c>
      <c r="AE219" s="43">
        <v>0.2</v>
      </c>
      <c r="AF219" s="43">
        <f t="shared" si="82"/>
        <v>0</v>
      </c>
    </row>
    <row r="220" spans="1:32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79"/>
        <v>537958.40000000002</v>
      </c>
      <c r="O220" s="23">
        <v>0</v>
      </c>
      <c r="P220" s="24">
        <f>F220*O220</f>
        <v>0</v>
      </c>
      <c r="Q220" s="27"/>
      <c r="R220" s="31">
        <f t="shared" si="80"/>
        <v>0</v>
      </c>
      <c r="S220" s="42">
        <v>0.8</v>
      </c>
      <c r="T220" s="43">
        <f t="shared" si="86"/>
        <v>0.8</v>
      </c>
      <c r="U220" s="43">
        <v>0.8</v>
      </c>
      <c r="V220" s="43">
        <f t="shared" si="81"/>
        <v>0</v>
      </c>
      <c r="W220" s="43">
        <f t="shared" si="83"/>
        <v>0</v>
      </c>
      <c r="X220" s="43"/>
      <c r="Y220" s="43"/>
      <c r="Z220" s="43"/>
      <c r="AA220" s="43"/>
      <c r="AB220" s="10">
        <f t="shared" si="76"/>
        <v>537958.40000000002</v>
      </c>
      <c r="AC220" s="46">
        <f t="shared" si="77"/>
        <v>134489.59999999998</v>
      </c>
      <c r="AD220" s="11">
        <f t="shared" si="78"/>
        <v>0.8</v>
      </c>
      <c r="AE220" s="43">
        <v>0.8</v>
      </c>
      <c r="AF220" s="43">
        <f t="shared" si="82"/>
        <v>0</v>
      </c>
    </row>
    <row r="221" spans="1:32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3">
        <f t="shared" si="86"/>
        <v>0.2</v>
      </c>
      <c r="U221" s="43">
        <v>0.2</v>
      </c>
      <c r="V221" s="43">
        <f t="shared" si="81"/>
        <v>0</v>
      </c>
      <c r="W221" s="43">
        <f t="shared" si="83"/>
        <v>0</v>
      </c>
      <c r="X221" s="43"/>
      <c r="Y221" s="43"/>
      <c r="Z221" s="43"/>
      <c r="AA221" s="43"/>
      <c r="AB221" s="10">
        <f t="shared" si="76"/>
        <v>134489.60000000001</v>
      </c>
      <c r="AC221" s="46">
        <f t="shared" si="77"/>
        <v>-134489.60000000001</v>
      </c>
      <c r="AD221" s="11">
        <f t="shared" si="78"/>
        <v>0.2</v>
      </c>
      <c r="AE221" s="43">
        <v>0.2</v>
      </c>
      <c r="AF221" s="43">
        <f t="shared" si="82"/>
        <v>0</v>
      </c>
    </row>
    <row r="222" spans="1:32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0.1</v>
      </c>
      <c r="N222" s="31">
        <f t="shared" si="79"/>
        <v>67244.800000000003</v>
      </c>
      <c r="O222" s="23">
        <v>0</v>
      </c>
      <c r="P222" s="24">
        <f>F222*O222</f>
        <v>0</v>
      </c>
      <c r="Q222" s="27"/>
      <c r="R222" s="31">
        <f t="shared" si="80"/>
        <v>0</v>
      </c>
      <c r="S222" s="42">
        <v>0.8</v>
      </c>
      <c r="T222" s="43">
        <f t="shared" si="86"/>
        <v>0.79999999999999993</v>
      </c>
      <c r="U222" s="43">
        <v>0.79999999999999993</v>
      </c>
      <c r="V222" s="43">
        <f t="shared" si="81"/>
        <v>0</v>
      </c>
      <c r="W222" s="43">
        <f t="shared" si="83"/>
        <v>0</v>
      </c>
      <c r="X222" s="43"/>
      <c r="Y222" s="43"/>
      <c r="Z222" s="43"/>
      <c r="AA222" s="43"/>
      <c r="AB222" s="10">
        <f t="shared" si="76"/>
        <v>537958.40000000002</v>
      </c>
      <c r="AC222" s="46">
        <f t="shared" si="77"/>
        <v>134489.59999999998</v>
      </c>
      <c r="AD222" s="11">
        <f t="shared" si="78"/>
        <v>0.79999999999999993</v>
      </c>
      <c r="AE222" s="43">
        <v>0.7</v>
      </c>
      <c r="AF222" s="43">
        <f t="shared" si="82"/>
        <v>9.9999999999999978E-2</v>
      </c>
    </row>
    <row r="223" spans="1:32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0.06</v>
      </c>
      <c r="N223" s="31">
        <f>M223*F222</f>
        <v>40346.879999999997</v>
      </c>
      <c r="O223" s="23">
        <v>0</v>
      </c>
      <c r="P223" s="24">
        <f>F222*O223</f>
        <v>0</v>
      </c>
      <c r="Q223" s="27"/>
      <c r="R223" s="31">
        <f t="shared" si="80"/>
        <v>0</v>
      </c>
      <c r="S223" s="42">
        <v>0.2</v>
      </c>
      <c r="T223" s="43">
        <f t="shared" si="86"/>
        <v>0.2</v>
      </c>
      <c r="U223" s="43">
        <v>0.2</v>
      </c>
      <c r="V223" s="43">
        <f t="shared" si="81"/>
        <v>0</v>
      </c>
      <c r="W223" s="43">
        <f t="shared" si="83"/>
        <v>0</v>
      </c>
      <c r="X223" s="43"/>
      <c r="Y223" s="43"/>
      <c r="Z223" s="43"/>
      <c r="AA223" s="43"/>
      <c r="AB223" s="10">
        <f t="shared" si="76"/>
        <v>134489.60000000001</v>
      </c>
      <c r="AC223" s="46">
        <f t="shared" si="77"/>
        <v>-134489.60000000001</v>
      </c>
      <c r="AD223" s="11">
        <f t="shared" si="78"/>
        <v>0.2</v>
      </c>
      <c r="AE223" s="43">
        <v>0.14000000000000001</v>
      </c>
      <c r="AF223" s="43">
        <f t="shared" si="82"/>
        <v>0.06</v>
      </c>
    </row>
    <row r="224" spans="1:32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79"/>
        <v>537958.40000000002</v>
      </c>
      <c r="O224" s="23">
        <v>0</v>
      </c>
      <c r="P224" s="24">
        <f>F224*O224</f>
        <v>0</v>
      </c>
      <c r="Q224" s="27"/>
      <c r="R224" s="31">
        <f t="shared" si="80"/>
        <v>0</v>
      </c>
      <c r="S224" s="42">
        <v>0.8</v>
      </c>
      <c r="T224" s="43">
        <f t="shared" si="86"/>
        <v>0.8</v>
      </c>
      <c r="U224" s="43">
        <v>0.8</v>
      </c>
      <c r="V224" s="43">
        <f t="shared" si="81"/>
        <v>0</v>
      </c>
      <c r="W224" s="43">
        <f t="shared" si="83"/>
        <v>0</v>
      </c>
      <c r="X224" s="43"/>
      <c r="Y224" s="43"/>
      <c r="Z224" s="43"/>
      <c r="AA224" s="43"/>
      <c r="AB224" s="10">
        <f t="shared" si="76"/>
        <v>537958.40000000002</v>
      </c>
      <c r="AC224" s="46">
        <f t="shared" si="77"/>
        <v>134489.59999999998</v>
      </c>
      <c r="AD224" s="11">
        <f t="shared" si="78"/>
        <v>0.8</v>
      </c>
      <c r="AE224" s="43">
        <v>0.8</v>
      </c>
      <c r="AF224" s="43">
        <f t="shared" si="82"/>
        <v>0</v>
      </c>
    </row>
    <row r="225" spans="1:32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79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3">
        <f t="shared" si="86"/>
        <v>0.2</v>
      </c>
      <c r="U225" s="43">
        <v>0.2</v>
      </c>
      <c r="V225" s="43">
        <f t="shared" si="81"/>
        <v>0</v>
      </c>
      <c r="W225" s="43">
        <f t="shared" si="83"/>
        <v>0</v>
      </c>
      <c r="X225" s="43"/>
      <c r="Y225" s="43"/>
      <c r="Z225" s="43"/>
      <c r="AA225" s="43"/>
      <c r="AB225" s="10">
        <f t="shared" si="76"/>
        <v>134489.60000000001</v>
      </c>
      <c r="AC225" s="46">
        <f t="shared" si="77"/>
        <v>-134489.60000000001</v>
      </c>
      <c r="AD225" s="11">
        <f t="shared" si="78"/>
        <v>0.2</v>
      </c>
      <c r="AE225" s="43">
        <v>0.2</v>
      </c>
      <c r="AF225" s="43">
        <f t="shared" si="82"/>
        <v>0</v>
      </c>
    </row>
    <row r="226" spans="1:32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79"/>
        <v>0</v>
      </c>
      <c r="O226" s="23">
        <v>1</v>
      </c>
      <c r="P226" s="24">
        <f>+O226*$F226</f>
        <v>1344896</v>
      </c>
      <c r="Q226" s="27">
        <v>0.8</v>
      </c>
      <c r="R226" s="31">
        <f t="shared" si="80"/>
        <v>1075916.8</v>
      </c>
      <c r="S226" s="42">
        <v>1</v>
      </c>
      <c r="T226" s="43">
        <f t="shared" si="86"/>
        <v>0.8</v>
      </c>
      <c r="U226" s="43">
        <v>0.8</v>
      </c>
      <c r="V226" s="43">
        <f t="shared" si="81"/>
        <v>0</v>
      </c>
      <c r="W226" s="43">
        <f t="shared" si="83"/>
        <v>0.19999999999999996</v>
      </c>
      <c r="X226" s="43"/>
      <c r="Y226" s="43"/>
      <c r="Z226" s="43"/>
      <c r="AA226" s="43"/>
      <c r="AB226" s="10">
        <f t="shared" si="76"/>
        <v>1344896</v>
      </c>
      <c r="AC226" s="46">
        <f t="shared" si="77"/>
        <v>0</v>
      </c>
      <c r="AD226" s="11">
        <f t="shared" si="78"/>
        <v>0.8</v>
      </c>
      <c r="AE226" s="43">
        <v>0.4</v>
      </c>
      <c r="AF226" s="43">
        <f t="shared" si="82"/>
        <v>0.4</v>
      </c>
    </row>
    <row r="227" spans="1:32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79"/>
        <v>0</v>
      </c>
      <c r="O227" s="23">
        <v>1</v>
      </c>
      <c r="P227" s="24">
        <f>+O227*$F227</f>
        <v>1344896</v>
      </c>
      <c r="Q227" s="27">
        <v>0.5</v>
      </c>
      <c r="R227" s="31">
        <f t="shared" si="80"/>
        <v>672448</v>
      </c>
      <c r="S227" s="42">
        <v>1</v>
      </c>
      <c r="T227" s="43">
        <f t="shared" si="86"/>
        <v>0.5</v>
      </c>
      <c r="U227" s="43">
        <v>0.5</v>
      </c>
      <c r="V227" s="43">
        <f t="shared" si="81"/>
        <v>0</v>
      </c>
      <c r="W227" s="43">
        <f t="shared" si="83"/>
        <v>0.5</v>
      </c>
      <c r="X227" s="43"/>
      <c r="Y227" s="43"/>
      <c r="Z227" s="43"/>
      <c r="AA227" s="43"/>
      <c r="AB227" s="10">
        <f t="shared" si="76"/>
        <v>1344896</v>
      </c>
      <c r="AC227" s="46">
        <f t="shared" si="77"/>
        <v>0</v>
      </c>
      <c r="AD227" s="11">
        <f t="shared" si="78"/>
        <v>0.5</v>
      </c>
      <c r="AE227" s="43">
        <v>0</v>
      </c>
      <c r="AF227" s="43">
        <f t="shared" si="82"/>
        <v>0.5</v>
      </c>
    </row>
    <row r="228" spans="1:32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79"/>
        <v>0</v>
      </c>
      <c r="O228" s="23">
        <v>0</v>
      </c>
      <c r="P228" s="24"/>
      <c r="Q228" s="27"/>
      <c r="R228" s="31">
        <f t="shared" si="80"/>
        <v>0</v>
      </c>
      <c r="S228" s="42"/>
      <c r="T228" s="45">
        <f>G228+I228+K228+O228</f>
        <v>0</v>
      </c>
      <c r="U228" s="45">
        <v>0</v>
      </c>
      <c r="V228" s="43">
        <f t="shared" si="81"/>
        <v>0</v>
      </c>
      <c r="W228" s="43">
        <f t="shared" si="83"/>
        <v>0</v>
      </c>
      <c r="X228" s="43"/>
      <c r="Y228" s="43"/>
      <c r="Z228" s="43"/>
      <c r="AA228" s="43"/>
      <c r="AB228" s="10">
        <f t="shared" si="76"/>
        <v>0</v>
      </c>
      <c r="AC228" s="46">
        <f t="shared" si="77"/>
        <v>0</v>
      </c>
      <c r="AD228" s="11">
        <f t="shared" si="78"/>
        <v>0</v>
      </c>
      <c r="AE228" s="43">
        <v>0</v>
      </c>
      <c r="AF228" s="43">
        <f t="shared" si="82"/>
        <v>0</v>
      </c>
    </row>
    <row r="229" spans="1:32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79"/>
        <v>0</v>
      </c>
      <c r="O229" s="23">
        <v>0</v>
      </c>
      <c r="P229" s="24"/>
      <c r="Q229" s="27"/>
      <c r="R229" s="31">
        <f t="shared" si="80"/>
        <v>0</v>
      </c>
      <c r="S229" s="42"/>
      <c r="T229" s="45">
        <f>G229+I229+K229+O229</f>
        <v>0</v>
      </c>
      <c r="U229" s="45">
        <v>0</v>
      </c>
      <c r="V229" s="43">
        <f t="shared" si="81"/>
        <v>0</v>
      </c>
      <c r="W229" s="43">
        <f t="shared" si="83"/>
        <v>0</v>
      </c>
      <c r="X229" s="43"/>
      <c r="Y229" s="43"/>
      <c r="Z229" s="43"/>
      <c r="AA229" s="43"/>
      <c r="AB229" s="10">
        <f t="shared" si="76"/>
        <v>0</v>
      </c>
      <c r="AC229" s="46">
        <f t="shared" si="77"/>
        <v>0</v>
      </c>
      <c r="AD229" s="11">
        <f t="shared" si="78"/>
        <v>0</v>
      </c>
      <c r="AE229" s="43">
        <v>0</v>
      </c>
      <c r="AF229" s="43">
        <f t="shared" si="82"/>
        <v>0</v>
      </c>
    </row>
    <row r="230" spans="1:32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79"/>
        <v>0</v>
      </c>
      <c r="O230" s="23">
        <v>0</v>
      </c>
      <c r="P230" s="24"/>
      <c r="Q230" s="27"/>
      <c r="R230" s="31">
        <f t="shared" si="80"/>
        <v>0</v>
      </c>
      <c r="S230" s="42">
        <v>1</v>
      </c>
      <c r="T230" s="43">
        <f>G230+I230+M230+Q230</f>
        <v>1</v>
      </c>
      <c r="U230" s="43">
        <v>1</v>
      </c>
      <c r="V230" s="43">
        <f t="shared" si="81"/>
        <v>0</v>
      </c>
      <c r="W230" s="43">
        <f t="shared" si="83"/>
        <v>0</v>
      </c>
      <c r="X230" s="43"/>
      <c r="Y230" s="43"/>
      <c r="Z230" s="43"/>
      <c r="AA230" s="43"/>
      <c r="AB230" s="10">
        <f t="shared" si="76"/>
        <v>1344896</v>
      </c>
      <c r="AC230" s="46">
        <f t="shared" si="77"/>
        <v>0</v>
      </c>
      <c r="AD230" s="11">
        <f t="shared" si="78"/>
        <v>1</v>
      </c>
      <c r="AE230" s="43">
        <v>1</v>
      </c>
      <c r="AF230" s="43">
        <f t="shared" si="82"/>
        <v>0</v>
      </c>
    </row>
    <row r="231" spans="1:32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87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79"/>
        <v>0</v>
      </c>
      <c r="O231" s="23">
        <v>0</v>
      </c>
      <c r="P231" s="24"/>
      <c r="Q231" s="27"/>
      <c r="R231" s="31">
        <f t="shared" si="80"/>
        <v>0</v>
      </c>
      <c r="S231" s="42">
        <v>1</v>
      </c>
      <c r="T231" s="43">
        <f>G231+I231+M231+Q231</f>
        <v>1</v>
      </c>
      <c r="U231" s="43">
        <v>1</v>
      </c>
      <c r="V231" s="43">
        <f t="shared" si="81"/>
        <v>0</v>
      </c>
      <c r="W231" s="43">
        <f t="shared" si="83"/>
        <v>0</v>
      </c>
      <c r="X231" s="43"/>
      <c r="Y231" s="43"/>
      <c r="Z231" s="43"/>
      <c r="AA231" s="43"/>
      <c r="AB231" s="10">
        <f t="shared" si="76"/>
        <v>1344896</v>
      </c>
      <c r="AC231" s="46">
        <f t="shared" si="77"/>
        <v>0</v>
      </c>
      <c r="AD231" s="11">
        <f t="shared" si="78"/>
        <v>1</v>
      </c>
      <c r="AE231" s="43">
        <v>1</v>
      </c>
      <c r="AF231" s="43">
        <f t="shared" si="82"/>
        <v>0</v>
      </c>
    </row>
    <row r="232" spans="1:32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87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79"/>
        <v>0</v>
      </c>
      <c r="O232" s="23">
        <v>0</v>
      </c>
      <c r="P232" s="24"/>
      <c r="Q232" s="27"/>
      <c r="R232" s="31">
        <f t="shared" si="80"/>
        <v>0</v>
      </c>
      <c r="S232" s="41">
        <v>1</v>
      </c>
      <c r="T232" s="43">
        <f>G232+I232+M232+Q232</f>
        <v>1</v>
      </c>
      <c r="U232" s="43">
        <v>1</v>
      </c>
      <c r="V232" s="43">
        <f t="shared" si="81"/>
        <v>0</v>
      </c>
      <c r="W232" s="43">
        <f t="shared" si="83"/>
        <v>0</v>
      </c>
      <c r="X232" s="43"/>
      <c r="Y232" s="43"/>
      <c r="Z232" s="43"/>
      <c r="AA232" s="43"/>
      <c r="AB232" s="12">
        <f t="shared" si="76"/>
        <v>1344896</v>
      </c>
      <c r="AC232" s="44">
        <f t="shared" si="77"/>
        <v>0</v>
      </c>
      <c r="AD232" s="11">
        <f t="shared" si="78"/>
        <v>1</v>
      </c>
      <c r="AE232" s="43">
        <v>1</v>
      </c>
      <c r="AF232" s="43">
        <f t="shared" si="82"/>
        <v>0</v>
      </c>
    </row>
    <row r="233" spans="1:32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87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79"/>
        <v>0</v>
      </c>
      <c r="O233" s="23">
        <v>0</v>
      </c>
      <c r="P233" s="24"/>
      <c r="Q233" s="27"/>
      <c r="R233" s="31">
        <f t="shared" si="80"/>
        <v>0</v>
      </c>
      <c r="S233" s="41">
        <v>1</v>
      </c>
      <c r="T233" s="43">
        <f>G233+I233+M233+Q233</f>
        <v>1</v>
      </c>
      <c r="U233" s="43">
        <v>1</v>
      </c>
      <c r="V233" s="43">
        <f t="shared" si="81"/>
        <v>0</v>
      </c>
      <c r="W233" s="43">
        <f t="shared" si="83"/>
        <v>0</v>
      </c>
      <c r="X233" s="43"/>
      <c r="Y233" s="43"/>
      <c r="Z233" s="43"/>
      <c r="AA233" s="43"/>
      <c r="AB233" s="12">
        <f t="shared" si="76"/>
        <v>1344896</v>
      </c>
      <c r="AC233" s="44">
        <f t="shared" si="77"/>
        <v>0</v>
      </c>
      <c r="AD233" s="11">
        <f t="shared" si="78"/>
        <v>1</v>
      </c>
      <c r="AE233" s="43">
        <v>1</v>
      </c>
      <c r="AF233" s="43">
        <f t="shared" si="82"/>
        <v>0</v>
      </c>
    </row>
    <row r="234" spans="1:32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79"/>
        <v>0</v>
      </c>
      <c r="O234" s="14">
        <v>0</v>
      </c>
      <c r="P234" s="14"/>
      <c r="Q234" s="29"/>
      <c r="R234" s="30">
        <f t="shared" si="80"/>
        <v>0</v>
      </c>
      <c r="S234" s="50"/>
      <c r="T234" s="43">
        <f>G234+I234+K234+O234</f>
        <v>0</v>
      </c>
      <c r="U234" s="43">
        <v>0</v>
      </c>
      <c r="V234" s="43">
        <f t="shared" si="81"/>
        <v>0</v>
      </c>
      <c r="W234" s="43">
        <f t="shared" si="83"/>
        <v>0</v>
      </c>
      <c r="X234" s="43"/>
      <c r="Y234" s="43"/>
      <c r="Z234" s="43"/>
      <c r="AA234" s="43"/>
      <c r="AB234" s="12">
        <f t="shared" si="76"/>
        <v>0</v>
      </c>
      <c r="AC234" s="44">
        <f t="shared" si="77"/>
        <v>0</v>
      </c>
      <c r="AD234" s="11">
        <f t="shared" si="78"/>
        <v>0</v>
      </c>
      <c r="AE234" s="43">
        <v>0</v>
      </c>
      <c r="AF234" s="43">
        <f t="shared" si="82"/>
        <v>0</v>
      </c>
    </row>
    <row r="235" spans="1:32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79"/>
        <v>0</v>
      </c>
      <c r="O235" s="23">
        <v>0</v>
      </c>
      <c r="P235" s="24"/>
      <c r="Q235" s="27"/>
      <c r="R235" s="31">
        <f t="shared" si="80"/>
        <v>0</v>
      </c>
      <c r="S235" s="41"/>
      <c r="T235" s="43">
        <f>G235+I235+K235+O235</f>
        <v>0</v>
      </c>
      <c r="U235" s="43">
        <v>0</v>
      </c>
      <c r="V235" s="43">
        <f t="shared" si="81"/>
        <v>0</v>
      </c>
      <c r="W235" s="43">
        <f t="shared" si="83"/>
        <v>0</v>
      </c>
      <c r="X235" s="43"/>
      <c r="Y235" s="43"/>
      <c r="Z235" s="43"/>
      <c r="AA235" s="43"/>
      <c r="AB235" s="12">
        <f t="shared" si="76"/>
        <v>0</v>
      </c>
      <c r="AC235" s="44">
        <f t="shared" si="77"/>
        <v>0</v>
      </c>
      <c r="AD235" s="11">
        <f t="shared" si="78"/>
        <v>0</v>
      </c>
      <c r="AE235" s="43">
        <v>0</v>
      </c>
      <c r="AF235" s="43">
        <f t="shared" si="82"/>
        <v>0</v>
      </c>
    </row>
    <row r="236" spans="1:32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79"/>
        <v>0</v>
      </c>
      <c r="O236" s="23">
        <v>0</v>
      </c>
      <c r="P236" s="24"/>
      <c r="Q236" s="27"/>
      <c r="R236" s="31">
        <f t="shared" si="80"/>
        <v>0</v>
      </c>
      <c r="S236" s="41">
        <v>0.8</v>
      </c>
      <c r="T236" s="43">
        <f t="shared" ref="T236:T249" si="88">G236+I236+M236+Q236</f>
        <v>0.8</v>
      </c>
      <c r="U236" s="43">
        <v>0.8</v>
      </c>
      <c r="V236" s="43">
        <f t="shared" si="81"/>
        <v>0</v>
      </c>
      <c r="W236" s="43">
        <f t="shared" si="83"/>
        <v>0</v>
      </c>
      <c r="X236" s="43"/>
      <c r="Y236" s="43"/>
      <c r="Z236" s="43"/>
      <c r="AA236" s="43"/>
      <c r="AB236" s="12">
        <f t="shared" si="76"/>
        <v>1075916.8</v>
      </c>
      <c r="AC236" s="44">
        <f t="shared" si="77"/>
        <v>268979.19999999995</v>
      </c>
      <c r="AD236" s="11">
        <f t="shared" si="78"/>
        <v>0.8</v>
      </c>
      <c r="AE236" s="43">
        <v>0.8</v>
      </c>
      <c r="AF236" s="43">
        <f t="shared" si="82"/>
        <v>0</v>
      </c>
    </row>
    <row r="237" spans="1:32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79"/>
        <v>0</v>
      </c>
      <c r="O237" s="23">
        <v>0.15</v>
      </c>
      <c r="P237" s="24">
        <f>F236*O237</f>
        <v>201734.39999999999</v>
      </c>
      <c r="Q237" s="27">
        <v>0.05</v>
      </c>
      <c r="R237" s="31">
        <f>Q237*F236</f>
        <v>67244.800000000003</v>
      </c>
      <c r="S237" s="41">
        <v>0.2</v>
      </c>
      <c r="T237" s="43">
        <f t="shared" si="88"/>
        <v>0.1</v>
      </c>
      <c r="U237" s="43">
        <v>0.1</v>
      </c>
      <c r="V237" s="43">
        <f t="shared" si="81"/>
        <v>0</v>
      </c>
      <c r="W237" s="43">
        <f t="shared" si="83"/>
        <v>0.1</v>
      </c>
      <c r="X237" s="43"/>
      <c r="Y237" s="43"/>
      <c r="Z237" s="43"/>
      <c r="AA237" s="43"/>
      <c r="AB237" s="12">
        <f t="shared" si="76"/>
        <v>268979.20000000001</v>
      </c>
      <c r="AC237" s="44">
        <f t="shared" si="77"/>
        <v>-268979.20000000001</v>
      </c>
      <c r="AD237" s="11">
        <f t="shared" si="78"/>
        <v>0.1</v>
      </c>
      <c r="AE237" s="43">
        <v>0.05</v>
      </c>
      <c r="AF237" s="43">
        <f t="shared" si="82"/>
        <v>0.05</v>
      </c>
    </row>
    <row r="238" spans="1:32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79"/>
        <v>53795.840000000004</v>
      </c>
      <c r="O238" s="23">
        <v>0</v>
      </c>
      <c r="P238" s="24">
        <f>F238*O238</f>
        <v>0</v>
      </c>
      <c r="Q238" s="27"/>
      <c r="R238" s="31">
        <f t="shared" si="80"/>
        <v>0</v>
      </c>
      <c r="S238" s="42">
        <v>0.8</v>
      </c>
      <c r="T238" s="43">
        <f t="shared" si="88"/>
        <v>0.77999999999999992</v>
      </c>
      <c r="U238" s="43">
        <v>0.77999999999999992</v>
      </c>
      <c r="V238" s="43">
        <f t="shared" si="81"/>
        <v>0</v>
      </c>
      <c r="W238" s="43">
        <f t="shared" si="83"/>
        <v>2.0000000000000129E-2</v>
      </c>
      <c r="X238" s="43"/>
      <c r="Y238" s="43"/>
      <c r="Z238" s="43"/>
      <c r="AA238" s="43"/>
      <c r="AB238" s="10">
        <f t="shared" si="76"/>
        <v>537958.40000000002</v>
      </c>
      <c r="AC238" s="46">
        <f t="shared" si="77"/>
        <v>134489.59999999998</v>
      </c>
      <c r="AD238" s="11">
        <f t="shared" si="78"/>
        <v>0.77999999999999992</v>
      </c>
      <c r="AE238" s="43">
        <v>0.77999999999999992</v>
      </c>
      <c r="AF238" s="43">
        <f t="shared" si="82"/>
        <v>0</v>
      </c>
    </row>
    <row r="239" spans="1:32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80"/>
        <v>0</v>
      </c>
      <c r="S239" s="42">
        <v>0.2</v>
      </c>
      <c r="T239" s="43">
        <f t="shared" si="88"/>
        <v>0.18000000000000002</v>
      </c>
      <c r="U239" s="43">
        <v>0.18000000000000002</v>
      </c>
      <c r="V239" s="43">
        <f t="shared" si="81"/>
        <v>0</v>
      </c>
      <c r="W239" s="43">
        <f t="shared" si="83"/>
        <v>1.999999999999999E-2</v>
      </c>
      <c r="X239" s="43"/>
      <c r="Y239" s="43"/>
      <c r="Z239" s="43"/>
      <c r="AA239" s="43"/>
      <c r="AB239" s="10">
        <f t="shared" si="76"/>
        <v>134489.60000000001</v>
      </c>
      <c r="AC239" s="46">
        <f t="shared" si="77"/>
        <v>-134489.60000000001</v>
      </c>
      <c r="AD239" s="11">
        <f t="shared" si="78"/>
        <v>0.18000000000000002</v>
      </c>
      <c r="AE239" s="43">
        <v>0.18000000000000002</v>
      </c>
      <c r="AF239" s="43">
        <f t="shared" si="82"/>
        <v>0</v>
      </c>
    </row>
    <row r="240" spans="1:32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79"/>
        <v>0</v>
      </c>
      <c r="O240" s="23">
        <v>0.8</v>
      </c>
      <c r="P240" s="24">
        <f>+O240*F240</f>
        <v>1075916.8</v>
      </c>
      <c r="Q240" s="27">
        <v>0.4</v>
      </c>
      <c r="R240" s="31">
        <f t="shared" si="80"/>
        <v>537958.40000000002</v>
      </c>
      <c r="S240" s="42">
        <v>0.8</v>
      </c>
      <c r="T240" s="43">
        <f t="shared" si="88"/>
        <v>0.4</v>
      </c>
      <c r="U240" s="43">
        <v>0.4</v>
      </c>
      <c r="V240" s="43">
        <f t="shared" si="81"/>
        <v>0</v>
      </c>
      <c r="W240" s="43">
        <f t="shared" si="83"/>
        <v>0.4</v>
      </c>
      <c r="X240" s="43"/>
      <c r="Y240" s="43"/>
      <c r="Z240" s="43"/>
      <c r="AA240" s="43"/>
      <c r="AB240" s="10">
        <f t="shared" si="76"/>
        <v>1075916.8</v>
      </c>
      <c r="AC240" s="46">
        <f t="shared" si="77"/>
        <v>268979.19999999995</v>
      </c>
      <c r="AD240" s="11">
        <f t="shared" si="78"/>
        <v>0.4</v>
      </c>
      <c r="AE240" s="43">
        <v>0</v>
      </c>
      <c r="AF240" s="43">
        <f t="shared" si="82"/>
        <v>0.4</v>
      </c>
    </row>
    <row r="241" spans="1:32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79"/>
        <v>0</v>
      </c>
      <c r="O241" s="23">
        <v>0.2</v>
      </c>
      <c r="P241" s="24">
        <f>+O241*F240</f>
        <v>268979.20000000001</v>
      </c>
      <c r="Q241" s="27">
        <v>0.1</v>
      </c>
      <c r="R241" s="31">
        <f>Q241*F240</f>
        <v>134489.60000000001</v>
      </c>
      <c r="S241" s="42">
        <v>0.2</v>
      </c>
      <c r="T241" s="43">
        <f t="shared" si="88"/>
        <v>0.1</v>
      </c>
      <c r="U241" s="43">
        <v>0.1</v>
      </c>
      <c r="V241" s="43">
        <f t="shared" si="81"/>
        <v>0</v>
      </c>
      <c r="W241" s="43">
        <f t="shared" si="83"/>
        <v>0.1</v>
      </c>
      <c r="X241" s="43"/>
      <c r="Y241" s="43"/>
      <c r="Z241" s="43"/>
      <c r="AA241" s="43"/>
      <c r="AB241" s="10">
        <f t="shared" si="76"/>
        <v>268979.20000000001</v>
      </c>
      <c r="AC241" s="46">
        <f t="shared" si="77"/>
        <v>-268979.20000000001</v>
      </c>
      <c r="AD241" s="11">
        <f t="shared" si="78"/>
        <v>0.1</v>
      </c>
      <c r="AE241" s="43">
        <v>0</v>
      </c>
      <c r="AF241" s="43">
        <f t="shared" si="82"/>
        <v>0.1</v>
      </c>
    </row>
    <row r="242" spans="1:32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79"/>
        <v>0</v>
      </c>
      <c r="O242" s="23">
        <v>0.8</v>
      </c>
      <c r="P242" s="24">
        <f>F242*O242</f>
        <v>537958.40000000002</v>
      </c>
      <c r="Q242" s="27">
        <v>0.4</v>
      </c>
      <c r="R242" s="31">
        <f t="shared" si="80"/>
        <v>268979.20000000001</v>
      </c>
      <c r="S242" s="42">
        <v>0.8</v>
      </c>
      <c r="T242" s="43">
        <f t="shared" si="88"/>
        <v>0.4</v>
      </c>
      <c r="U242" s="43">
        <v>0.4</v>
      </c>
      <c r="V242" s="43">
        <f t="shared" si="81"/>
        <v>0</v>
      </c>
      <c r="W242" s="43">
        <f t="shared" si="83"/>
        <v>0.4</v>
      </c>
      <c r="X242" s="43"/>
      <c r="Y242" s="43"/>
      <c r="Z242" s="43"/>
      <c r="AA242" s="43"/>
      <c r="AB242" s="10">
        <f t="shared" si="76"/>
        <v>537958.40000000002</v>
      </c>
      <c r="AC242" s="46">
        <f t="shared" si="77"/>
        <v>134489.59999999998</v>
      </c>
      <c r="AD242" s="11">
        <f t="shared" si="78"/>
        <v>0.4</v>
      </c>
      <c r="AE242" s="43">
        <v>0</v>
      </c>
      <c r="AF242" s="43">
        <f t="shared" si="82"/>
        <v>0.4</v>
      </c>
    </row>
    <row r="243" spans="1:32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79"/>
        <v>0</v>
      </c>
      <c r="O243" s="23">
        <v>0.2</v>
      </c>
      <c r="P243" s="24">
        <f>+O243*F242</f>
        <v>134489.60000000001</v>
      </c>
      <c r="Q243" s="27">
        <v>0.1</v>
      </c>
      <c r="R243" s="31">
        <f>Q243*F242</f>
        <v>67244.800000000003</v>
      </c>
      <c r="S243" s="42">
        <v>0.2</v>
      </c>
      <c r="T243" s="43">
        <f t="shared" si="88"/>
        <v>0.1</v>
      </c>
      <c r="U243" s="43">
        <v>0.1</v>
      </c>
      <c r="V243" s="43">
        <f t="shared" si="81"/>
        <v>0</v>
      </c>
      <c r="W243" s="43">
        <f t="shared" si="83"/>
        <v>0.1</v>
      </c>
      <c r="X243" s="43"/>
      <c r="Y243" s="43"/>
      <c r="Z243" s="43"/>
      <c r="AA243" s="43"/>
      <c r="AB243" s="10">
        <f t="shared" si="76"/>
        <v>134489.60000000001</v>
      </c>
      <c r="AC243" s="46">
        <f t="shared" si="77"/>
        <v>-134489.60000000001</v>
      </c>
      <c r="AD243" s="11">
        <f t="shared" si="78"/>
        <v>0.1</v>
      </c>
      <c r="AE243" s="43">
        <v>0</v>
      </c>
      <c r="AF243" s="43">
        <f t="shared" si="82"/>
        <v>0.1</v>
      </c>
    </row>
    <row r="244" spans="1:32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79"/>
        <v>0</v>
      </c>
      <c r="O244" s="23">
        <v>0</v>
      </c>
      <c r="P244" s="24">
        <f>F244*O244</f>
        <v>0</v>
      </c>
      <c r="Q244" s="27"/>
      <c r="R244" s="31">
        <f t="shared" si="80"/>
        <v>0</v>
      </c>
      <c r="S244" s="42">
        <v>0.8</v>
      </c>
      <c r="T244" s="43">
        <f t="shared" si="88"/>
        <v>0.7</v>
      </c>
      <c r="U244" s="43">
        <v>0.7</v>
      </c>
      <c r="V244" s="43">
        <f t="shared" si="81"/>
        <v>0</v>
      </c>
      <c r="W244" s="43">
        <f t="shared" si="83"/>
        <v>0.10000000000000009</v>
      </c>
      <c r="X244" s="43"/>
      <c r="Y244" s="43"/>
      <c r="Z244" s="43"/>
      <c r="AA244" s="43"/>
      <c r="AB244" s="10">
        <f t="shared" si="76"/>
        <v>537958.40000000002</v>
      </c>
      <c r="AC244" s="46">
        <f t="shared" si="77"/>
        <v>134489.59999999998</v>
      </c>
      <c r="AD244" s="11">
        <f t="shared" si="78"/>
        <v>0.7</v>
      </c>
      <c r="AE244" s="43">
        <v>0.7</v>
      </c>
      <c r="AF244" s="43">
        <f t="shared" si="82"/>
        <v>0</v>
      </c>
    </row>
    <row r="245" spans="1:32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80"/>
        <v>0</v>
      </c>
      <c r="S245" s="42">
        <v>0.2</v>
      </c>
      <c r="T245" s="43">
        <f t="shared" si="88"/>
        <v>0.13999999999999999</v>
      </c>
      <c r="U245" s="43">
        <v>0.13999999999999999</v>
      </c>
      <c r="V245" s="43">
        <f t="shared" si="81"/>
        <v>0</v>
      </c>
      <c r="W245" s="43">
        <f t="shared" si="83"/>
        <v>6.0000000000000026E-2</v>
      </c>
      <c r="X245" s="43"/>
      <c r="Y245" s="43"/>
      <c r="Z245" s="43"/>
      <c r="AA245" s="43"/>
      <c r="AB245" s="10">
        <f t="shared" si="76"/>
        <v>134489.60000000001</v>
      </c>
      <c r="AC245" s="46">
        <f t="shared" si="77"/>
        <v>-134489.60000000001</v>
      </c>
      <c r="AD245" s="11">
        <f t="shared" si="78"/>
        <v>0.13999999999999999</v>
      </c>
      <c r="AE245" s="43">
        <v>0.13999999999999999</v>
      </c>
      <c r="AF245" s="43">
        <f t="shared" si="82"/>
        <v>0</v>
      </c>
    </row>
    <row r="246" spans="1:32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79"/>
        <v>537958.40000000002</v>
      </c>
      <c r="O246" s="23">
        <v>0</v>
      </c>
      <c r="P246" s="24">
        <f>F246*O246</f>
        <v>0</v>
      </c>
      <c r="Q246" s="27"/>
      <c r="R246" s="31">
        <f t="shared" si="80"/>
        <v>0</v>
      </c>
      <c r="S246" s="42">
        <v>0.8</v>
      </c>
      <c r="T246" s="43">
        <f t="shared" si="88"/>
        <v>0.8</v>
      </c>
      <c r="U246" s="43">
        <v>0.8</v>
      </c>
      <c r="V246" s="43">
        <f t="shared" si="81"/>
        <v>0</v>
      </c>
      <c r="W246" s="43">
        <f t="shared" si="83"/>
        <v>0</v>
      </c>
      <c r="X246" s="43"/>
      <c r="Y246" s="43"/>
      <c r="Z246" s="43"/>
      <c r="AA246" s="43"/>
      <c r="AB246" s="10">
        <f t="shared" si="76"/>
        <v>537958.40000000002</v>
      </c>
      <c r="AC246" s="46">
        <f t="shared" si="77"/>
        <v>134489.59999999998</v>
      </c>
      <c r="AD246" s="11">
        <f t="shared" si="78"/>
        <v>0.8</v>
      </c>
      <c r="AE246" s="43">
        <v>0.8</v>
      </c>
      <c r="AF246" s="43">
        <f t="shared" si="82"/>
        <v>0</v>
      </c>
    </row>
    <row r="247" spans="1:32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79"/>
        <v>0</v>
      </c>
      <c r="O247" s="23">
        <v>0.2</v>
      </c>
      <c r="P247" s="24">
        <f>O247*F246</f>
        <v>134489.60000000001</v>
      </c>
      <c r="Q247" s="27">
        <v>0.1</v>
      </c>
      <c r="R247" s="31">
        <f>Q247*F246</f>
        <v>67244.800000000003</v>
      </c>
      <c r="S247" s="42">
        <v>0.2</v>
      </c>
      <c r="T247" s="43">
        <f t="shared" si="88"/>
        <v>0.1</v>
      </c>
      <c r="U247" s="43">
        <v>0.1</v>
      </c>
      <c r="V247" s="43">
        <f t="shared" si="81"/>
        <v>0</v>
      </c>
      <c r="W247" s="43">
        <f t="shared" si="83"/>
        <v>0.1</v>
      </c>
      <c r="X247" s="43"/>
      <c r="Y247" s="43"/>
      <c r="Z247" s="43"/>
      <c r="AA247" s="43"/>
      <c r="AB247" s="10">
        <f t="shared" si="76"/>
        <v>134489.60000000001</v>
      </c>
      <c r="AC247" s="46">
        <f t="shared" si="77"/>
        <v>-134489.60000000001</v>
      </c>
      <c r="AD247" s="11">
        <f t="shared" si="78"/>
        <v>0.1</v>
      </c>
      <c r="AE247" s="43">
        <v>0</v>
      </c>
      <c r="AF247" s="43">
        <f t="shared" si="82"/>
        <v>0.1</v>
      </c>
    </row>
    <row r="248" spans="1:32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79"/>
        <v>0</v>
      </c>
      <c r="O248" s="23">
        <v>1</v>
      </c>
      <c r="P248" s="24">
        <f>+O248*$F248</f>
        <v>1344896</v>
      </c>
      <c r="Q248" s="27">
        <v>0.7</v>
      </c>
      <c r="R248" s="31">
        <f t="shared" si="80"/>
        <v>941427.19999999995</v>
      </c>
      <c r="S248" s="42">
        <v>1</v>
      </c>
      <c r="T248" s="43">
        <f t="shared" si="88"/>
        <v>0.7</v>
      </c>
      <c r="U248" s="43">
        <v>0.7</v>
      </c>
      <c r="V248" s="43">
        <f t="shared" si="81"/>
        <v>0</v>
      </c>
      <c r="W248" s="43">
        <f t="shared" si="83"/>
        <v>0.30000000000000004</v>
      </c>
      <c r="X248" s="43"/>
      <c r="Y248" s="43"/>
      <c r="Z248" s="43"/>
      <c r="AA248" s="43"/>
      <c r="AB248" s="10">
        <f t="shared" si="76"/>
        <v>1344896</v>
      </c>
      <c r="AC248" s="46">
        <f t="shared" si="77"/>
        <v>0</v>
      </c>
      <c r="AD248" s="11">
        <f t="shared" si="78"/>
        <v>0.7</v>
      </c>
      <c r="AE248" s="43">
        <v>0.4</v>
      </c>
      <c r="AF248" s="43">
        <f t="shared" si="82"/>
        <v>0.29999999999999993</v>
      </c>
    </row>
    <row r="249" spans="1:32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79"/>
        <v>0</v>
      </c>
      <c r="O249" s="23">
        <v>1</v>
      </c>
      <c r="P249" s="24">
        <f>+O249*$F249</f>
        <v>1344896</v>
      </c>
      <c r="Q249" s="27">
        <v>0.5</v>
      </c>
      <c r="R249" s="31">
        <f t="shared" si="80"/>
        <v>672448</v>
      </c>
      <c r="S249" s="42">
        <v>1</v>
      </c>
      <c r="T249" s="43">
        <f t="shared" si="88"/>
        <v>0.5</v>
      </c>
      <c r="U249" s="43">
        <v>0.5</v>
      </c>
      <c r="V249" s="43">
        <f t="shared" si="81"/>
        <v>0</v>
      </c>
      <c r="W249" s="43">
        <f t="shared" si="83"/>
        <v>0.5</v>
      </c>
      <c r="X249" s="43"/>
      <c r="Y249" s="43"/>
      <c r="Z249" s="43"/>
      <c r="AA249" s="43"/>
      <c r="AB249" s="10">
        <f t="shared" si="76"/>
        <v>1344896</v>
      </c>
      <c r="AC249" s="46">
        <f t="shared" si="77"/>
        <v>0</v>
      </c>
      <c r="AD249" s="11">
        <f t="shared" si="78"/>
        <v>0.5</v>
      </c>
      <c r="AE249" s="43">
        <v>0</v>
      </c>
      <c r="AF249" s="43">
        <f t="shared" si="82"/>
        <v>0.5</v>
      </c>
    </row>
    <row r="250" spans="1:32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79"/>
        <v>0</v>
      </c>
      <c r="O250" s="23">
        <v>0</v>
      </c>
      <c r="P250" s="24"/>
      <c r="Q250" s="27"/>
      <c r="R250" s="31">
        <f t="shared" si="80"/>
        <v>0</v>
      </c>
      <c r="S250" s="42"/>
      <c r="T250" s="45">
        <f>G250+I250+K250+O250</f>
        <v>0</v>
      </c>
      <c r="U250" s="45">
        <v>0</v>
      </c>
      <c r="V250" s="43">
        <f t="shared" si="81"/>
        <v>0</v>
      </c>
      <c r="W250" s="43">
        <f t="shared" si="83"/>
        <v>0</v>
      </c>
      <c r="X250" s="43"/>
      <c r="Y250" s="43"/>
      <c r="Z250" s="43"/>
      <c r="AA250" s="43"/>
      <c r="AB250" s="10">
        <f t="shared" si="76"/>
        <v>0</v>
      </c>
      <c r="AC250" s="46">
        <f t="shared" si="77"/>
        <v>0</v>
      </c>
      <c r="AD250" s="11">
        <f t="shared" si="78"/>
        <v>0</v>
      </c>
      <c r="AE250" s="43">
        <v>0</v>
      </c>
      <c r="AF250" s="43">
        <f t="shared" si="82"/>
        <v>0</v>
      </c>
    </row>
    <row r="251" spans="1:32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79"/>
        <v>0</v>
      </c>
      <c r="O251" s="23">
        <v>0</v>
      </c>
      <c r="P251" s="24"/>
      <c r="Q251" s="27"/>
      <c r="R251" s="31">
        <f t="shared" si="80"/>
        <v>0</v>
      </c>
      <c r="S251" s="42"/>
      <c r="T251" s="45">
        <f>G251+I251+K251+O251</f>
        <v>0</v>
      </c>
      <c r="U251" s="45">
        <v>0</v>
      </c>
      <c r="V251" s="43">
        <f t="shared" si="81"/>
        <v>0</v>
      </c>
      <c r="W251" s="43">
        <f t="shared" si="83"/>
        <v>0</v>
      </c>
      <c r="X251" s="43"/>
      <c r="Y251" s="43"/>
      <c r="Z251" s="43"/>
      <c r="AA251" s="43"/>
      <c r="AB251" s="10">
        <f t="shared" si="76"/>
        <v>0</v>
      </c>
      <c r="AC251" s="46">
        <f t="shared" si="77"/>
        <v>0</v>
      </c>
      <c r="AD251" s="11">
        <f t="shared" si="78"/>
        <v>0</v>
      </c>
      <c r="AE251" s="43">
        <v>0</v>
      </c>
      <c r="AF251" s="43">
        <f t="shared" si="82"/>
        <v>0</v>
      </c>
    </row>
    <row r="252" spans="1:32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79"/>
        <v>0</v>
      </c>
      <c r="O252" s="23">
        <v>0</v>
      </c>
      <c r="P252" s="24"/>
      <c r="Q252" s="27"/>
      <c r="R252" s="31">
        <f t="shared" si="80"/>
        <v>0</v>
      </c>
      <c r="S252" s="42">
        <v>1</v>
      </c>
      <c r="T252" s="43">
        <f>G252+I252+M252+Q252</f>
        <v>1</v>
      </c>
      <c r="U252" s="43">
        <v>1</v>
      </c>
      <c r="V252" s="43">
        <f t="shared" si="81"/>
        <v>0</v>
      </c>
      <c r="W252" s="43">
        <f t="shared" si="83"/>
        <v>0</v>
      </c>
      <c r="X252" s="43"/>
      <c r="Y252" s="43"/>
      <c r="Z252" s="43"/>
      <c r="AA252" s="43"/>
      <c r="AB252" s="12">
        <f t="shared" si="76"/>
        <v>1344896</v>
      </c>
      <c r="AC252" s="44">
        <f t="shared" si="77"/>
        <v>0</v>
      </c>
      <c r="AD252" s="11">
        <f t="shared" si="78"/>
        <v>1</v>
      </c>
      <c r="AE252" s="43">
        <v>1</v>
      </c>
      <c r="AF252" s="43">
        <f t="shared" si="82"/>
        <v>0</v>
      </c>
    </row>
    <row r="253" spans="1:32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79"/>
        <v>0</v>
      </c>
      <c r="O253" s="23">
        <v>0</v>
      </c>
      <c r="P253" s="24"/>
      <c r="Q253" s="27"/>
      <c r="R253" s="31">
        <f t="shared" si="80"/>
        <v>0</v>
      </c>
      <c r="S253" s="42">
        <v>1</v>
      </c>
      <c r="T253" s="43">
        <f>G253+I253+M253+Q253</f>
        <v>1</v>
      </c>
      <c r="U253" s="43">
        <v>1</v>
      </c>
      <c r="V253" s="43">
        <f t="shared" si="81"/>
        <v>0</v>
      </c>
      <c r="W253" s="43">
        <f t="shared" si="83"/>
        <v>0</v>
      </c>
      <c r="X253" s="43"/>
      <c r="Y253" s="43"/>
      <c r="Z253" s="43"/>
      <c r="AA253" s="43"/>
      <c r="AB253" s="12">
        <f t="shared" si="76"/>
        <v>1344896.0000000002</v>
      </c>
      <c r="AC253" s="44">
        <f t="shared" si="77"/>
        <v>0</v>
      </c>
      <c r="AD253" s="11">
        <f t="shared" si="78"/>
        <v>1</v>
      </c>
      <c r="AE253" s="43">
        <v>1</v>
      </c>
      <c r="AF253" s="43">
        <f t="shared" si="82"/>
        <v>0</v>
      </c>
    </row>
    <row r="254" spans="1:32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89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79"/>
        <v>0</v>
      </c>
      <c r="O254" s="23">
        <v>0</v>
      </c>
      <c r="P254" s="24"/>
      <c r="Q254" s="27"/>
      <c r="R254" s="31">
        <f t="shared" si="80"/>
        <v>0</v>
      </c>
      <c r="S254" s="42">
        <v>1</v>
      </c>
      <c r="T254" s="43">
        <f>G254+I254+M254+Q254</f>
        <v>1</v>
      </c>
      <c r="U254" s="43">
        <v>1</v>
      </c>
      <c r="V254" s="43">
        <f t="shared" si="81"/>
        <v>0</v>
      </c>
      <c r="W254" s="43">
        <f t="shared" si="83"/>
        <v>0</v>
      </c>
      <c r="X254" s="43"/>
      <c r="Y254" s="43"/>
      <c r="Z254" s="43"/>
      <c r="AA254" s="43"/>
      <c r="AB254" s="12">
        <f t="shared" si="76"/>
        <v>1344896</v>
      </c>
      <c r="AC254" s="44">
        <f t="shared" si="77"/>
        <v>0</v>
      </c>
      <c r="AD254" s="11">
        <f t="shared" si="78"/>
        <v>1</v>
      </c>
      <c r="AE254" s="43">
        <v>1</v>
      </c>
      <c r="AF254" s="43">
        <f t="shared" si="82"/>
        <v>0</v>
      </c>
    </row>
    <row r="255" spans="1:32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89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79"/>
        <v>0</v>
      </c>
      <c r="O255" s="23">
        <v>0</v>
      </c>
      <c r="P255" s="24"/>
      <c r="Q255" s="27"/>
      <c r="R255" s="31">
        <f t="shared" si="80"/>
        <v>0</v>
      </c>
      <c r="S255" s="42">
        <v>1</v>
      </c>
      <c r="T255" s="43">
        <f>G255+I255+M255+Q255</f>
        <v>1</v>
      </c>
      <c r="U255" s="43">
        <v>1</v>
      </c>
      <c r="V255" s="43">
        <f t="shared" si="81"/>
        <v>0</v>
      </c>
      <c r="W255" s="43">
        <f t="shared" si="83"/>
        <v>0</v>
      </c>
      <c r="X255" s="43"/>
      <c r="Y255" s="43"/>
      <c r="Z255" s="43"/>
      <c r="AA255" s="43"/>
      <c r="AB255" s="12">
        <f t="shared" si="76"/>
        <v>1344896</v>
      </c>
      <c r="AC255" s="44">
        <f t="shared" si="77"/>
        <v>0</v>
      </c>
      <c r="AD255" s="11">
        <f t="shared" si="78"/>
        <v>1</v>
      </c>
      <c r="AE255" s="43">
        <v>1</v>
      </c>
      <c r="AF255" s="43">
        <f t="shared" si="82"/>
        <v>0</v>
      </c>
    </row>
    <row r="256" spans="1:32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79"/>
        <v>0</v>
      </c>
      <c r="O256" s="14">
        <v>0</v>
      </c>
      <c r="P256" s="14"/>
      <c r="Q256" s="29"/>
      <c r="R256" s="30">
        <f t="shared" si="80"/>
        <v>0</v>
      </c>
      <c r="S256" s="50"/>
      <c r="T256" s="43">
        <f>G256+I256+K256+O256</f>
        <v>0</v>
      </c>
      <c r="U256" s="43">
        <v>0</v>
      </c>
      <c r="V256" s="43">
        <f t="shared" si="81"/>
        <v>0</v>
      </c>
      <c r="W256" s="43">
        <f t="shared" si="83"/>
        <v>0</v>
      </c>
      <c r="X256" s="43"/>
      <c r="Y256" s="43"/>
      <c r="Z256" s="43"/>
      <c r="AA256" s="43"/>
      <c r="AB256" s="12">
        <f t="shared" si="76"/>
        <v>0</v>
      </c>
      <c r="AC256" s="44">
        <f t="shared" si="77"/>
        <v>0</v>
      </c>
      <c r="AD256" s="11">
        <f t="shared" si="78"/>
        <v>0</v>
      </c>
      <c r="AE256" s="43">
        <v>0</v>
      </c>
      <c r="AF256" s="43">
        <f t="shared" si="82"/>
        <v>0</v>
      </c>
    </row>
    <row r="257" spans="1:32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79"/>
        <v>0</v>
      </c>
      <c r="O257" s="23">
        <v>0</v>
      </c>
      <c r="P257" s="24"/>
      <c r="Q257" s="27"/>
      <c r="R257" s="31">
        <f t="shared" si="80"/>
        <v>0</v>
      </c>
      <c r="S257" s="41"/>
      <c r="T257" s="43">
        <f>G257+I257+K257+O257</f>
        <v>0</v>
      </c>
      <c r="U257" s="43">
        <v>0</v>
      </c>
      <c r="V257" s="43">
        <f t="shared" si="81"/>
        <v>0</v>
      </c>
      <c r="W257" s="43">
        <f t="shared" si="83"/>
        <v>0</v>
      </c>
      <c r="X257" s="43"/>
      <c r="Y257" s="43"/>
      <c r="Z257" s="43"/>
      <c r="AA257" s="43"/>
      <c r="AB257" s="12">
        <f t="shared" si="76"/>
        <v>0</v>
      </c>
      <c r="AC257" s="44">
        <f t="shared" si="77"/>
        <v>0</v>
      </c>
      <c r="AD257" s="11">
        <f t="shared" si="78"/>
        <v>0</v>
      </c>
      <c r="AE257" s="43">
        <v>0</v>
      </c>
      <c r="AF257" s="43">
        <f t="shared" si="82"/>
        <v>0</v>
      </c>
    </row>
    <row r="258" spans="1:32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79"/>
        <v>0</v>
      </c>
      <c r="O258" s="23">
        <v>0</v>
      </c>
      <c r="P258" s="24"/>
      <c r="Q258" s="27"/>
      <c r="R258" s="31">
        <f t="shared" si="80"/>
        <v>0</v>
      </c>
      <c r="S258" s="41">
        <v>0.8</v>
      </c>
      <c r="T258" s="43">
        <f t="shared" ref="T258:T271" si="90">G258+I258+M258+Q258</f>
        <v>0.8</v>
      </c>
      <c r="U258" s="43">
        <v>0.8</v>
      </c>
      <c r="V258" s="43">
        <f t="shared" si="81"/>
        <v>0</v>
      </c>
      <c r="W258" s="43">
        <f t="shared" si="83"/>
        <v>0</v>
      </c>
      <c r="X258" s="43"/>
      <c r="Y258" s="43"/>
      <c r="Z258" s="43"/>
      <c r="AA258" s="43"/>
      <c r="AB258" s="12">
        <f t="shared" si="76"/>
        <v>1075916.8</v>
      </c>
      <c r="AC258" s="44">
        <f t="shared" si="77"/>
        <v>268979.19999999995</v>
      </c>
      <c r="AD258" s="11">
        <f t="shared" si="78"/>
        <v>0.8</v>
      </c>
      <c r="AE258" s="43">
        <v>0.8</v>
      </c>
      <c r="AF258" s="43">
        <f t="shared" si="82"/>
        <v>0</v>
      </c>
    </row>
    <row r="259" spans="1:32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80"/>
        <v>0</v>
      </c>
      <c r="S259" s="41">
        <v>0.2</v>
      </c>
      <c r="T259" s="43">
        <f t="shared" si="90"/>
        <v>0.2</v>
      </c>
      <c r="U259" s="43">
        <v>0.2</v>
      </c>
      <c r="V259" s="43">
        <f t="shared" si="81"/>
        <v>0</v>
      </c>
      <c r="W259" s="43">
        <f t="shared" si="83"/>
        <v>0</v>
      </c>
      <c r="X259" s="43"/>
      <c r="Y259" s="43"/>
      <c r="Z259" s="43"/>
      <c r="AA259" s="43"/>
      <c r="AB259" s="12">
        <f t="shared" si="76"/>
        <v>268979.20000000001</v>
      </c>
      <c r="AC259" s="44">
        <f t="shared" si="77"/>
        <v>-268979.20000000001</v>
      </c>
      <c r="AD259" s="11">
        <f t="shared" si="78"/>
        <v>0.2</v>
      </c>
      <c r="AE259" s="43">
        <v>0.2</v>
      </c>
      <c r="AF259" s="43">
        <f t="shared" si="82"/>
        <v>0</v>
      </c>
    </row>
    <row r="260" spans="1:32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79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80"/>
        <v>67244.800000000003</v>
      </c>
      <c r="S260" s="41">
        <v>0.8</v>
      </c>
      <c r="T260" s="43">
        <f t="shared" si="90"/>
        <v>0.79999999999999993</v>
      </c>
      <c r="U260" s="43">
        <v>0.79999999999999993</v>
      </c>
      <c r="V260" s="43">
        <f t="shared" si="81"/>
        <v>0</v>
      </c>
      <c r="W260" s="43">
        <f t="shared" si="83"/>
        <v>0</v>
      </c>
      <c r="X260" s="43"/>
      <c r="Y260" s="43"/>
      <c r="Z260" s="43"/>
      <c r="AA260" s="43"/>
      <c r="AB260" s="12">
        <f t="shared" si="76"/>
        <v>537958.40000000002</v>
      </c>
      <c r="AC260" s="44">
        <f t="shared" si="77"/>
        <v>134489.59999999998</v>
      </c>
      <c r="AD260" s="11">
        <f t="shared" si="78"/>
        <v>0.79999999999999993</v>
      </c>
      <c r="AE260" s="43">
        <v>0.79999999999999993</v>
      </c>
      <c r="AF260" s="43">
        <f t="shared" si="82"/>
        <v>0</v>
      </c>
    </row>
    <row r="261" spans="1:32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79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90"/>
        <v>0.14000000000000001</v>
      </c>
      <c r="U261" s="43">
        <v>0.14000000000000001</v>
      </c>
      <c r="V261" s="43">
        <f t="shared" si="81"/>
        <v>0</v>
      </c>
      <c r="W261" s="43">
        <f t="shared" si="83"/>
        <v>0.06</v>
      </c>
      <c r="X261" s="43"/>
      <c r="Y261" s="43"/>
      <c r="Z261" s="43"/>
      <c r="AA261" s="43"/>
      <c r="AB261" s="12">
        <f t="shared" si="76"/>
        <v>134489.60000000001</v>
      </c>
      <c r="AC261" s="44">
        <f t="shared" si="77"/>
        <v>-134489.60000000001</v>
      </c>
      <c r="AD261" s="11">
        <f t="shared" si="78"/>
        <v>0.14000000000000001</v>
      </c>
      <c r="AE261" s="43">
        <v>0.14000000000000001</v>
      </c>
      <c r="AF261" s="43">
        <f t="shared" si="82"/>
        <v>0</v>
      </c>
    </row>
    <row r="262" spans="1:32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79"/>
        <v>1075916.8</v>
      </c>
      <c r="O262" s="23">
        <v>0</v>
      </c>
      <c r="P262" s="24">
        <f>F262*O262</f>
        <v>0</v>
      </c>
      <c r="Q262" s="27"/>
      <c r="R262" s="31">
        <f t="shared" si="80"/>
        <v>0</v>
      </c>
      <c r="S262" s="41">
        <v>0.8</v>
      </c>
      <c r="T262" s="43">
        <f t="shared" si="90"/>
        <v>0.8</v>
      </c>
      <c r="U262" s="43">
        <v>0.8</v>
      </c>
      <c r="V262" s="43">
        <f t="shared" si="81"/>
        <v>0</v>
      </c>
      <c r="W262" s="43">
        <f t="shared" si="83"/>
        <v>0</v>
      </c>
      <c r="X262" s="43"/>
      <c r="Y262" s="43"/>
      <c r="Z262" s="43"/>
      <c r="AA262" s="43"/>
      <c r="AB262" s="12">
        <f t="shared" ref="AB262:AB325" si="91">H262+J262+L262+P262</f>
        <v>1075916.8</v>
      </c>
      <c r="AC262" s="44">
        <f t="shared" ref="AC262:AC325" si="92">F262-AB262</f>
        <v>268979.19999999995</v>
      </c>
      <c r="AD262" s="11">
        <f t="shared" ref="AD262:AD325" si="93">G262+I262+M262+Q262</f>
        <v>0.8</v>
      </c>
      <c r="AE262" s="43">
        <v>0.8</v>
      </c>
      <c r="AF262" s="43">
        <f t="shared" si="82"/>
        <v>0</v>
      </c>
    </row>
    <row r="263" spans="1:32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0.2</v>
      </c>
      <c r="N263" s="31">
        <f>M263*F262</f>
        <v>268979.20000000001</v>
      </c>
      <c r="O263" s="23">
        <v>0</v>
      </c>
      <c r="P263" s="24">
        <f>+O263*F262</f>
        <v>0</v>
      </c>
      <c r="Q263" s="27"/>
      <c r="R263" s="31">
        <f t="shared" ref="R263:R326" si="94">Q263*F263</f>
        <v>0</v>
      </c>
      <c r="S263" s="41">
        <v>0.2</v>
      </c>
      <c r="T263" s="43">
        <f t="shared" si="90"/>
        <v>0.2</v>
      </c>
      <c r="U263" s="43">
        <v>0.2</v>
      </c>
      <c r="V263" s="43">
        <f t="shared" ref="V263:V326" si="95">T263-U263</f>
        <v>0</v>
      </c>
      <c r="W263" s="43">
        <f t="shared" si="83"/>
        <v>0</v>
      </c>
      <c r="X263" s="43"/>
      <c r="Y263" s="43"/>
      <c r="Z263" s="43"/>
      <c r="AA263" s="43"/>
      <c r="AB263" s="12">
        <f t="shared" si="91"/>
        <v>268979.20000000001</v>
      </c>
      <c r="AC263" s="44">
        <f t="shared" si="92"/>
        <v>-268979.20000000001</v>
      </c>
      <c r="AD263" s="11">
        <f t="shared" si="93"/>
        <v>0.2</v>
      </c>
      <c r="AE263" s="43">
        <v>0</v>
      </c>
      <c r="AF263" s="43">
        <f t="shared" ref="AF263:AF326" si="96">AD263-AE263</f>
        <v>0.2</v>
      </c>
    </row>
    <row r="264" spans="1:32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0.1</v>
      </c>
      <c r="N264" s="31">
        <f t="shared" ref="N264:N326" si="97">M264*F264</f>
        <v>67244.800000000003</v>
      </c>
      <c r="O264" s="23">
        <v>0</v>
      </c>
      <c r="P264" s="24">
        <f>F264*O264</f>
        <v>0</v>
      </c>
      <c r="Q264" s="27"/>
      <c r="R264" s="31">
        <f t="shared" si="94"/>
        <v>0</v>
      </c>
      <c r="S264" s="41">
        <v>0.8</v>
      </c>
      <c r="T264" s="43">
        <f t="shared" si="90"/>
        <v>0.79999999999999993</v>
      </c>
      <c r="U264" s="43">
        <v>0.79999999999999993</v>
      </c>
      <c r="V264" s="43">
        <f t="shared" si="95"/>
        <v>0</v>
      </c>
      <c r="W264" s="43">
        <f t="shared" si="83"/>
        <v>0</v>
      </c>
      <c r="X264" s="43"/>
      <c r="Y264" s="43"/>
      <c r="Z264" s="43"/>
      <c r="AA264" s="43"/>
      <c r="AB264" s="12">
        <f t="shared" si="91"/>
        <v>537958.40000000002</v>
      </c>
      <c r="AC264" s="44">
        <f t="shared" si="92"/>
        <v>134489.59999999998</v>
      </c>
      <c r="AD264" s="11">
        <f t="shared" si="93"/>
        <v>0.79999999999999993</v>
      </c>
      <c r="AE264" s="43">
        <v>0.7</v>
      </c>
      <c r="AF264" s="43">
        <f t="shared" si="96"/>
        <v>9.9999999999999978E-2</v>
      </c>
    </row>
    <row r="265" spans="1:32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0.06</v>
      </c>
      <c r="N265" s="31">
        <f>M265*F264</f>
        <v>40346.879999999997</v>
      </c>
      <c r="O265" s="23">
        <v>0</v>
      </c>
      <c r="P265" s="24">
        <f>+O265*F264</f>
        <v>0</v>
      </c>
      <c r="Q265" s="27"/>
      <c r="R265" s="31">
        <f t="shared" si="94"/>
        <v>0</v>
      </c>
      <c r="S265" s="41">
        <v>0.2</v>
      </c>
      <c r="T265" s="43">
        <f t="shared" si="90"/>
        <v>0.2</v>
      </c>
      <c r="U265" s="43">
        <v>0.2</v>
      </c>
      <c r="V265" s="43">
        <f t="shared" si="95"/>
        <v>0</v>
      </c>
      <c r="W265" s="43">
        <f t="shared" si="83"/>
        <v>0</v>
      </c>
      <c r="X265" s="43"/>
      <c r="Y265" s="43"/>
      <c r="Z265" s="43"/>
      <c r="AA265" s="43"/>
      <c r="AB265" s="12">
        <f t="shared" si="91"/>
        <v>134489.60000000001</v>
      </c>
      <c r="AC265" s="44">
        <f t="shared" si="92"/>
        <v>-134489.60000000001</v>
      </c>
      <c r="AD265" s="11">
        <f t="shared" si="93"/>
        <v>0.2</v>
      </c>
      <c r="AE265" s="43">
        <v>0.14000000000000001</v>
      </c>
      <c r="AF265" s="43">
        <f t="shared" si="96"/>
        <v>0.06</v>
      </c>
    </row>
    <row r="266" spans="1:32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0.1</v>
      </c>
      <c r="N266" s="31">
        <f t="shared" si="97"/>
        <v>67244.800000000003</v>
      </c>
      <c r="O266" s="23">
        <v>0</v>
      </c>
      <c r="P266" s="24">
        <f>F266*O266</f>
        <v>0</v>
      </c>
      <c r="Q266" s="27"/>
      <c r="R266" s="31">
        <f t="shared" si="94"/>
        <v>0</v>
      </c>
      <c r="S266" s="42">
        <v>0.8</v>
      </c>
      <c r="T266" s="43">
        <f t="shared" si="90"/>
        <v>0.79999999999999993</v>
      </c>
      <c r="U266" s="43">
        <v>0.79999999999999993</v>
      </c>
      <c r="V266" s="43">
        <f t="shared" si="95"/>
        <v>0</v>
      </c>
      <c r="W266" s="43">
        <f t="shared" si="83"/>
        <v>0</v>
      </c>
      <c r="X266" s="43"/>
      <c r="Y266" s="43"/>
      <c r="Z266" s="43"/>
      <c r="AA266" s="43"/>
      <c r="AB266" s="10">
        <f t="shared" si="91"/>
        <v>537958.40000000002</v>
      </c>
      <c r="AC266" s="46">
        <f t="shared" si="92"/>
        <v>134489.59999999998</v>
      </c>
      <c r="AD266" s="11">
        <f t="shared" si="93"/>
        <v>0.79999999999999993</v>
      </c>
      <c r="AE266" s="43">
        <v>0.7</v>
      </c>
      <c r="AF266" s="43">
        <f t="shared" si="96"/>
        <v>9.9999999999999978E-2</v>
      </c>
    </row>
    <row r="267" spans="1:32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0.06</v>
      </c>
      <c r="N267" s="31">
        <f>M267*F266</f>
        <v>40346.879999999997</v>
      </c>
      <c r="O267" s="23">
        <v>0</v>
      </c>
      <c r="P267" s="24">
        <f>F266*O267</f>
        <v>0</v>
      </c>
      <c r="Q267" s="27"/>
      <c r="R267" s="31">
        <f t="shared" si="94"/>
        <v>0</v>
      </c>
      <c r="S267" s="42">
        <v>0.2</v>
      </c>
      <c r="T267" s="43">
        <f t="shared" si="90"/>
        <v>0.2</v>
      </c>
      <c r="U267" s="43">
        <v>0.2</v>
      </c>
      <c r="V267" s="43">
        <f t="shared" si="95"/>
        <v>0</v>
      </c>
      <c r="W267" s="43">
        <f t="shared" si="83"/>
        <v>0</v>
      </c>
      <c r="X267" s="43"/>
      <c r="Y267" s="43"/>
      <c r="Z267" s="43"/>
      <c r="AA267" s="43"/>
      <c r="AB267" s="10">
        <f t="shared" si="91"/>
        <v>134489.60000000001</v>
      </c>
      <c r="AC267" s="46">
        <f t="shared" si="92"/>
        <v>-134489.60000000001</v>
      </c>
      <c r="AD267" s="11">
        <f t="shared" si="93"/>
        <v>0.2</v>
      </c>
      <c r="AE267" s="43">
        <v>0.14000000000000001</v>
      </c>
      <c r="AF267" s="43">
        <f t="shared" si="96"/>
        <v>0.06</v>
      </c>
    </row>
    <row r="268" spans="1:32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97"/>
        <v>537958.40000000002</v>
      </c>
      <c r="O268" s="23">
        <v>0</v>
      </c>
      <c r="P268" s="24">
        <f>F268*O268</f>
        <v>0</v>
      </c>
      <c r="Q268" s="27"/>
      <c r="R268" s="31">
        <f t="shared" si="94"/>
        <v>0</v>
      </c>
      <c r="S268" s="42">
        <v>0.8</v>
      </c>
      <c r="T268" s="43">
        <f t="shared" si="90"/>
        <v>0.8</v>
      </c>
      <c r="U268" s="43">
        <v>0.8</v>
      </c>
      <c r="V268" s="43">
        <f t="shared" si="95"/>
        <v>0</v>
      </c>
      <c r="W268" s="43">
        <f t="shared" si="83"/>
        <v>0</v>
      </c>
      <c r="X268" s="43"/>
      <c r="Y268" s="43"/>
      <c r="Z268" s="43"/>
      <c r="AA268" s="43"/>
      <c r="AB268" s="10">
        <f t="shared" si="91"/>
        <v>537958.40000000002</v>
      </c>
      <c r="AC268" s="46">
        <f t="shared" si="92"/>
        <v>134489.59999999998</v>
      </c>
      <c r="AD268" s="11">
        <f t="shared" si="93"/>
        <v>0.8</v>
      </c>
      <c r="AE268" s="43">
        <v>0.8</v>
      </c>
      <c r="AF268" s="43">
        <f t="shared" si="96"/>
        <v>0</v>
      </c>
    </row>
    <row r="269" spans="1:32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97"/>
        <v>0</v>
      </c>
      <c r="O269" s="23">
        <v>0.2</v>
      </c>
      <c r="P269" s="24">
        <f>O269*F268</f>
        <v>134489.60000000001</v>
      </c>
      <c r="Q269" s="27">
        <v>0.2</v>
      </c>
      <c r="R269" s="31">
        <f>Q269*F268</f>
        <v>134489.60000000001</v>
      </c>
      <c r="S269" s="42">
        <v>0.2</v>
      </c>
      <c r="T269" s="43">
        <f t="shared" si="90"/>
        <v>0.2</v>
      </c>
      <c r="U269" s="43">
        <v>0.2</v>
      </c>
      <c r="V269" s="43">
        <f t="shared" si="95"/>
        <v>0</v>
      </c>
      <c r="W269" s="43">
        <f t="shared" si="83"/>
        <v>0</v>
      </c>
      <c r="X269" s="43"/>
      <c r="Y269" s="43"/>
      <c r="Z269" s="43"/>
      <c r="AA269" s="43"/>
      <c r="AB269" s="10">
        <f t="shared" si="91"/>
        <v>134489.60000000001</v>
      </c>
      <c r="AC269" s="46">
        <f t="shared" si="92"/>
        <v>-134489.60000000001</v>
      </c>
      <c r="AD269" s="11">
        <f t="shared" si="93"/>
        <v>0.2</v>
      </c>
      <c r="AE269" s="43">
        <v>0</v>
      </c>
      <c r="AF269" s="43">
        <f t="shared" si="96"/>
        <v>0.2</v>
      </c>
    </row>
    <row r="270" spans="1:32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97"/>
        <v>0</v>
      </c>
      <c r="O270" s="23">
        <v>1</v>
      </c>
      <c r="P270" s="24">
        <f>+O270*$F270</f>
        <v>1344896</v>
      </c>
      <c r="Q270" s="27">
        <v>0.7</v>
      </c>
      <c r="R270" s="31">
        <f t="shared" si="94"/>
        <v>941427.19999999995</v>
      </c>
      <c r="S270" s="42">
        <v>1</v>
      </c>
      <c r="T270" s="43">
        <f t="shared" si="90"/>
        <v>0.7</v>
      </c>
      <c r="U270" s="43">
        <v>0.7</v>
      </c>
      <c r="V270" s="43">
        <f t="shared" si="95"/>
        <v>0</v>
      </c>
      <c r="W270" s="43">
        <f t="shared" si="83"/>
        <v>0.30000000000000004</v>
      </c>
      <c r="X270" s="43"/>
      <c r="Y270" s="43"/>
      <c r="Z270" s="43"/>
      <c r="AA270" s="43"/>
      <c r="AB270" s="10">
        <f t="shared" si="91"/>
        <v>1344896</v>
      </c>
      <c r="AC270" s="46">
        <f t="shared" si="92"/>
        <v>0</v>
      </c>
      <c r="AD270" s="11">
        <f t="shared" si="93"/>
        <v>0.7</v>
      </c>
      <c r="AE270" s="43">
        <v>0.4</v>
      </c>
      <c r="AF270" s="43">
        <f t="shared" si="96"/>
        <v>0.29999999999999993</v>
      </c>
    </row>
    <row r="271" spans="1:32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97"/>
        <v>0</v>
      </c>
      <c r="O271" s="23">
        <v>1</v>
      </c>
      <c r="P271" s="24">
        <f>+O271*$F271</f>
        <v>1344896</v>
      </c>
      <c r="Q271" s="27">
        <v>0.5</v>
      </c>
      <c r="R271" s="31">
        <f t="shared" ref="R271" si="98">Q271*F271</f>
        <v>672448</v>
      </c>
      <c r="S271" s="41">
        <v>1</v>
      </c>
      <c r="T271" s="43">
        <f t="shared" si="90"/>
        <v>0.5</v>
      </c>
      <c r="U271" s="43">
        <v>0.5</v>
      </c>
      <c r="V271" s="43">
        <f t="shared" si="95"/>
        <v>0</v>
      </c>
      <c r="W271" s="43">
        <f t="shared" si="83"/>
        <v>0.5</v>
      </c>
      <c r="X271" s="43"/>
      <c r="Y271" s="43"/>
      <c r="Z271" s="43"/>
      <c r="AA271" s="43"/>
      <c r="AB271" s="12">
        <f t="shared" si="91"/>
        <v>1344896</v>
      </c>
      <c r="AC271" s="44">
        <f t="shared" si="92"/>
        <v>0</v>
      </c>
      <c r="AD271" s="11">
        <f t="shared" si="93"/>
        <v>0.5</v>
      </c>
      <c r="AE271" s="43">
        <v>0</v>
      </c>
      <c r="AF271" s="43">
        <f t="shared" si="96"/>
        <v>0.5</v>
      </c>
    </row>
    <row r="272" spans="1:32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97"/>
        <v>0</v>
      </c>
      <c r="O272" s="23">
        <v>0</v>
      </c>
      <c r="P272" s="24"/>
      <c r="Q272" s="27"/>
      <c r="R272" s="31">
        <f t="shared" si="94"/>
        <v>0</v>
      </c>
      <c r="S272" s="41"/>
      <c r="T272" s="43">
        <f>G272+I272+K272+O272</f>
        <v>0</v>
      </c>
      <c r="U272" s="43">
        <v>0</v>
      </c>
      <c r="V272" s="43">
        <f t="shared" si="95"/>
        <v>0</v>
      </c>
      <c r="W272" s="43">
        <f t="shared" ref="W272:W317" si="99">S272-T272</f>
        <v>0</v>
      </c>
      <c r="X272" s="43"/>
      <c r="Y272" s="43"/>
      <c r="Z272" s="43"/>
      <c r="AA272" s="43"/>
      <c r="AB272" s="12">
        <f t="shared" si="91"/>
        <v>0</v>
      </c>
      <c r="AC272" s="44">
        <f t="shared" si="92"/>
        <v>0</v>
      </c>
      <c r="AD272" s="11">
        <f t="shared" si="93"/>
        <v>0</v>
      </c>
      <c r="AE272" s="43">
        <v>0</v>
      </c>
      <c r="AF272" s="43">
        <f t="shared" si="96"/>
        <v>0</v>
      </c>
    </row>
    <row r="273" spans="1:32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97"/>
        <v>0</v>
      </c>
      <c r="O273" s="23">
        <v>0</v>
      </c>
      <c r="P273" s="24"/>
      <c r="Q273" s="27"/>
      <c r="R273" s="31">
        <f t="shared" si="94"/>
        <v>0</v>
      </c>
      <c r="S273" s="41"/>
      <c r="T273" s="43">
        <f>G273+I273+K273+O273</f>
        <v>0</v>
      </c>
      <c r="U273" s="43">
        <v>0</v>
      </c>
      <c r="V273" s="43">
        <f t="shared" si="95"/>
        <v>0</v>
      </c>
      <c r="W273" s="43">
        <f t="shared" si="99"/>
        <v>0</v>
      </c>
      <c r="X273" s="43"/>
      <c r="Y273" s="43"/>
      <c r="Z273" s="43"/>
      <c r="AA273" s="43"/>
      <c r="AB273" s="12">
        <f t="shared" si="91"/>
        <v>0</v>
      </c>
      <c r="AC273" s="44">
        <f t="shared" si="92"/>
        <v>0</v>
      </c>
      <c r="AD273" s="11">
        <f t="shared" si="93"/>
        <v>0</v>
      </c>
      <c r="AE273" s="43">
        <v>0</v>
      </c>
      <c r="AF273" s="43">
        <f t="shared" si="96"/>
        <v>0</v>
      </c>
    </row>
    <row r="274" spans="1:32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97"/>
        <v>0</v>
      </c>
      <c r="O274" s="23">
        <v>0</v>
      </c>
      <c r="P274" s="24"/>
      <c r="Q274" s="27"/>
      <c r="R274" s="31">
        <f t="shared" si="94"/>
        <v>0</v>
      </c>
      <c r="S274" s="41">
        <v>1</v>
      </c>
      <c r="T274" s="43">
        <f>G274+I274+M274+Q274</f>
        <v>1</v>
      </c>
      <c r="U274" s="43">
        <v>1</v>
      </c>
      <c r="V274" s="43">
        <f t="shared" si="95"/>
        <v>0</v>
      </c>
      <c r="W274" s="43">
        <f t="shared" si="99"/>
        <v>0</v>
      </c>
      <c r="X274" s="43"/>
      <c r="Y274" s="43"/>
      <c r="Z274" s="43"/>
      <c r="AA274" s="43"/>
      <c r="AB274" s="12">
        <f t="shared" si="91"/>
        <v>1344896.0000000002</v>
      </c>
      <c r="AC274" s="44">
        <f t="shared" si="92"/>
        <v>0</v>
      </c>
      <c r="AD274" s="11">
        <f t="shared" si="93"/>
        <v>1</v>
      </c>
      <c r="AE274" s="43">
        <v>1</v>
      </c>
      <c r="AF274" s="43">
        <f t="shared" si="96"/>
        <v>0</v>
      </c>
    </row>
    <row r="275" spans="1:32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100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97"/>
        <v>0</v>
      </c>
      <c r="O275" s="23">
        <v>0</v>
      </c>
      <c r="P275" s="24"/>
      <c r="Q275" s="27"/>
      <c r="R275" s="31">
        <f t="shared" si="94"/>
        <v>0</v>
      </c>
      <c r="S275" s="41">
        <v>1</v>
      </c>
      <c r="T275" s="43">
        <f>G275+I275+M275+Q275</f>
        <v>1</v>
      </c>
      <c r="U275" s="43">
        <v>1</v>
      </c>
      <c r="V275" s="43">
        <f t="shared" si="95"/>
        <v>0</v>
      </c>
      <c r="W275" s="43">
        <f t="shared" si="99"/>
        <v>0</v>
      </c>
      <c r="X275" s="43"/>
      <c r="Y275" s="43"/>
      <c r="Z275" s="43"/>
      <c r="AA275" s="43"/>
      <c r="AB275" s="12">
        <f t="shared" si="91"/>
        <v>1344896.0000000002</v>
      </c>
      <c r="AC275" s="44">
        <f t="shared" si="92"/>
        <v>0</v>
      </c>
      <c r="AD275" s="11">
        <f t="shared" si="93"/>
        <v>1</v>
      </c>
      <c r="AE275" s="43">
        <v>1</v>
      </c>
      <c r="AF275" s="43">
        <f t="shared" si="96"/>
        <v>0</v>
      </c>
    </row>
    <row r="276" spans="1:32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100"/>
        <v>1344896</v>
      </c>
      <c r="G276" s="23">
        <v>0.9</v>
      </c>
      <c r="H276" s="24">
        <f t="shared" ref="H276:H277" si="101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97"/>
        <v>0</v>
      </c>
      <c r="O276" s="23">
        <v>0</v>
      </c>
      <c r="P276" s="24"/>
      <c r="Q276" s="27"/>
      <c r="R276" s="31">
        <f t="shared" si="94"/>
        <v>0</v>
      </c>
      <c r="S276" s="41">
        <v>1</v>
      </c>
      <c r="T276" s="43">
        <f>G276+I276+M276+Q276</f>
        <v>1</v>
      </c>
      <c r="U276" s="43">
        <v>1</v>
      </c>
      <c r="V276" s="43">
        <f t="shared" si="95"/>
        <v>0</v>
      </c>
      <c r="W276" s="43">
        <f t="shared" si="99"/>
        <v>0</v>
      </c>
      <c r="X276" s="43"/>
      <c r="Y276" s="43"/>
      <c r="Z276" s="43"/>
      <c r="AA276" s="43"/>
      <c r="AB276" s="12">
        <f t="shared" si="91"/>
        <v>1344896.0000000002</v>
      </c>
      <c r="AC276" s="44">
        <f t="shared" si="92"/>
        <v>0</v>
      </c>
      <c r="AD276" s="11">
        <f t="shared" si="93"/>
        <v>1</v>
      </c>
      <c r="AE276" s="43">
        <v>1</v>
      </c>
      <c r="AF276" s="43">
        <f t="shared" si="96"/>
        <v>0</v>
      </c>
    </row>
    <row r="277" spans="1:32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100"/>
        <v>1344896</v>
      </c>
      <c r="G277" s="23">
        <v>0.9</v>
      </c>
      <c r="H277" s="24">
        <f t="shared" si="101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97"/>
        <v>0</v>
      </c>
      <c r="O277" s="23">
        <v>0</v>
      </c>
      <c r="P277" s="24"/>
      <c r="Q277" s="27"/>
      <c r="R277" s="31">
        <f t="shared" si="94"/>
        <v>0</v>
      </c>
      <c r="S277" s="41">
        <v>1</v>
      </c>
      <c r="T277" s="43">
        <f>G277+I277+M277+Q277</f>
        <v>1</v>
      </c>
      <c r="U277" s="43">
        <v>1</v>
      </c>
      <c r="V277" s="43">
        <f t="shared" si="95"/>
        <v>0</v>
      </c>
      <c r="W277" s="43">
        <f t="shared" si="99"/>
        <v>0</v>
      </c>
      <c r="X277" s="43"/>
      <c r="Y277" s="43"/>
      <c r="Z277" s="43"/>
      <c r="AA277" s="43"/>
      <c r="AB277" s="12">
        <f t="shared" si="91"/>
        <v>1344896.0000000002</v>
      </c>
      <c r="AC277" s="44">
        <f t="shared" si="92"/>
        <v>0</v>
      </c>
      <c r="AD277" s="11">
        <f t="shared" si="93"/>
        <v>1</v>
      </c>
      <c r="AE277" s="43">
        <v>1</v>
      </c>
      <c r="AF277" s="43">
        <f t="shared" si="96"/>
        <v>0</v>
      </c>
    </row>
    <row r="278" spans="1:32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97"/>
        <v>0</v>
      </c>
      <c r="O278" s="14">
        <v>0</v>
      </c>
      <c r="P278" s="14"/>
      <c r="Q278" s="29"/>
      <c r="R278" s="30">
        <f t="shared" si="94"/>
        <v>0</v>
      </c>
      <c r="S278" s="50"/>
      <c r="T278" s="43">
        <f>G278+I278+K278+O278</f>
        <v>0</v>
      </c>
      <c r="U278" s="43">
        <v>0</v>
      </c>
      <c r="V278" s="43">
        <f t="shared" si="95"/>
        <v>0</v>
      </c>
      <c r="W278" s="43">
        <f t="shared" si="99"/>
        <v>0</v>
      </c>
      <c r="X278" s="43"/>
      <c r="Y278" s="43"/>
      <c r="Z278" s="43"/>
      <c r="AA278" s="43"/>
      <c r="AB278" s="12">
        <f t="shared" si="91"/>
        <v>0</v>
      </c>
      <c r="AC278" s="44">
        <f t="shared" si="92"/>
        <v>0</v>
      </c>
      <c r="AD278" s="11">
        <f t="shared" si="93"/>
        <v>0</v>
      </c>
      <c r="AE278" s="43">
        <v>0</v>
      </c>
      <c r="AF278" s="43">
        <f t="shared" si="96"/>
        <v>0</v>
      </c>
    </row>
    <row r="279" spans="1:32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97"/>
        <v>0</v>
      </c>
      <c r="O279" s="23">
        <v>0</v>
      </c>
      <c r="P279" s="24"/>
      <c r="Q279" s="27"/>
      <c r="R279" s="31">
        <f t="shared" si="94"/>
        <v>0</v>
      </c>
      <c r="S279" s="41"/>
      <c r="T279" s="43">
        <f>G279+I279+K279+O279</f>
        <v>0</v>
      </c>
      <c r="U279" s="43">
        <v>0</v>
      </c>
      <c r="V279" s="43">
        <f t="shared" si="95"/>
        <v>0</v>
      </c>
      <c r="W279" s="43">
        <f t="shared" si="99"/>
        <v>0</v>
      </c>
      <c r="X279" s="43"/>
      <c r="Y279" s="43"/>
      <c r="Z279" s="43"/>
      <c r="AA279" s="43"/>
      <c r="AB279" s="12">
        <f t="shared" si="91"/>
        <v>0</v>
      </c>
      <c r="AC279" s="44">
        <f t="shared" si="92"/>
        <v>0</v>
      </c>
      <c r="AD279" s="11">
        <f t="shared" si="93"/>
        <v>0</v>
      </c>
      <c r="AE279" s="43">
        <v>0</v>
      </c>
      <c r="AF279" s="43">
        <f t="shared" si="96"/>
        <v>0</v>
      </c>
    </row>
    <row r="280" spans="1:32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97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94"/>
        <v>1075916.8</v>
      </c>
      <c r="S280" s="41">
        <v>0.8</v>
      </c>
      <c r="T280" s="43">
        <f t="shared" ref="T280:T293" si="102">G280+I280+M280+Q280</f>
        <v>0.8</v>
      </c>
      <c r="U280" s="43">
        <v>0.8</v>
      </c>
      <c r="V280" s="43">
        <f t="shared" si="95"/>
        <v>0</v>
      </c>
      <c r="W280" s="43">
        <f t="shared" si="99"/>
        <v>0</v>
      </c>
      <c r="X280" s="43"/>
      <c r="Y280" s="43"/>
      <c r="Z280" s="43"/>
      <c r="AA280" s="43"/>
      <c r="AB280" s="12">
        <f t="shared" si="91"/>
        <v>1075916.8</v>
      </c>
      <c r="AC280" s="44">
        <f t="shared" si="92"/>
        <v>268979.19999999995</v>
      </c>
      <c r="AD280" s="11">
        <f t="shared" si="93"/>
        <v>0.8</v>
      </c>
      <c r="AE280" s="43">
        <v>0.8</v>
      </c>
      <c r="AF280" s="43">
        <f t="shared" si="96"/>
        <v>0</v>
      </c>
    </row>
    <row r="281" spans="1:32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97"/>
        <v>0</v>
      </c>
      <c r="O281" s="23">
        <v>0.2</v>
      </c>
      <c r="P281" s="24">
        <f>F280*O281</f>
        <v>268979.20000000001</v>
      </c>
      <c r="Q281" s="27">
        <v>0.2</v>
      </c>
      <c r="R281" s="31">
        <f>Q281*F280</f>
        <v>268979.20000000001</v>
      </c>
      <c r="S281" s="41">
        <v>0.2</v>
      </c>
      <c r="T281" s="43">
        <f t="shared" si="102"/>
        <v>0.2</v>
      </c>
      <c r="U281" s="43">
        <v>0.2</v>
      </c>
      <c r="V281" s="43">
        <f t="shared" si="95"/>
        <v>0</v>
      </c>
      <c r="W281" s="43">
        <f t="shared" si="99"/>
        <v>0</v>
      </c>
      <c r="X281" s="43"/>
      <c r="Y281" s="43"/>
      <c r="Z281" s="43"/>
      <c r="AA281" s="43"/>
      <c r="AB281" s="12">
        <f t="shared" si="91"/>
        <v>268979.20000000001</v>
      </c>
      <c r="AC281" s="44">
        <f t="shared" si="92"/>
        <v>-268979.20000000001</v>
      </c>
      <c r="AD281" s="11">
        <f t="shared" si="93"/>
        <v>0.2</v>
      </c>
      <c r="AE281" s="43">
        <v>0</v>
      </c>
      <c r="AF281" s="43">
        <f t="shared" si="96"/>
        <v>0.2</v>
      </c>
    </row>
    <row r="282" spans="1:32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97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94"/>
        <v>537958.40000000002</v>
      </c>
      <c r="S282" s="41">
        <v>0.8</v>
      </c>
      <c r="T282" s="43">
        <f t="shared" si="102"/>
        <v>0.8</v>
      </c>
      <c r="U282" s="43">
        <v>0.8</v>
      </c>
      <c r="V282" s="43">
        <f t="shared" si="95"/>
        <v>0</v>
      </c>
      <c r="W282" s="43">
        <f t="shared" si="99"/>
        <v>0</v>
      </c>
      <c r="X282" s="43"/>
      <c r="Y282" s="43"/>
      <c r="Z282" s="43"/>
      <c r="AA282" s="43"/>
      <c r="AB282" s="12">
        <f t="shared" si="91"/>
        <v>537958.40000000002</v>
      </c>
      <c r="AC282" s="44">
        <f t="shared" si="92"/>
        <v>134489.59999999998</v>
      </c>
      <c r="AD282" s="11">
        <f t="shared" si="93"/>
        <v>0.8</v>
      </c>
      <c r="AE282" s="43">
        <v>0.8</v>
      </c>
      <c r="AF282" s="43">
        <f t="shared" si="96"/>
        <v>0</v>
      </c>
    </row>
    <row r="283" spans="1:32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97"/>
        <v>0</v>
      </c>
      <c r="O283" s="23">
        <v>0.2</v>
      </c>
      <c r="P283" s="24">
        <f>F282*O283</f>
        <v>134489.60000000001</v>
      </c>
      <c r="Q283" s="27">
        <v>0.2</v>
      </c>
      <c r="R283" s="31">
        <f>Q283*F282</f>
        <v>134489.60000000001</v>
      </c>
      <c r="S283" s="41">
        <v>0.2</v>
      </c>
      <c r="T283" s="43">
        <f t="shared" si="102"/>
        <v>0.2</v>
      </c>
      <c r="U283" s="43">
        <v>0.2</v>
      </c>
      <c r="V283" s="43">
        <f t="shared" si="95"/>
        <v>0</v>
      </c>
      <c r="W283" s="43">
        <f t="shared" si="99"/>
        <v>0</v>
      </c>
      <c r="X283" s="43"/>
      <c r="Y283" s="43"/>
      <c r="Z283" s="43"/>
      <c r="AA283" s="43"/>
      <c r="AB283" s="12">
        <f t="shared" si="91"/>
        <v>134489.60000000001</v>
      </c>
      <c r="AC283" s="44">
        <f t="shared" si="92"/>
        <v>-134489.60000000001</v>
      </c>
      <c r="AD283" s="11">
        <f t="shared" si="93"/>
        <v>0.2</v>
      </c>
      <c r="AE283" s="43">
        <v>0</v>
      </c>
      <c r="AF283" s="43">
        <f t="shared" si="96"/>
        <v>0.2</v>
      </c>
    </row>
    <row r="284" spans="1:32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97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94"/>
        <v>1075916.8</v>
      </c>
      <c r="S284" s="41">
        <v>0.8</v>
      </c>
      <c r="T284" s="43">
        <f t="shared" si="102"/>
        <v>0.8</v>
      </c>
      <c r="U284" s="43">
        <v>0.8</v>
      </c>
      <c r="V284" s="43">
        <f t="shared" si="95"/>
        <v>0</v>
      </c>
      <c r="W284" s="43">
        <f t="shared" si="99"/>
        <v>0</v>
      </c>
      <c r="X284" s="43"/>
      <c r="Y284" s="43"/>
      <c r="Z284" s="43"/>
      <c r="AA284" s="43"/>
      <c r="AB284" s="12">
        <f t="shared" si="91"/>
        <v>1075916.8</v>
      </c>
      <c r="AC284" s="44">
        <f t="shared" si="92"/>
        <v>268979.19999999995</v>
      </c>
      <c r="AD284" s="11">
        <f t="shared" si="93"/>
        <v>0.8</v>
      </c>
      <c r="AE284" s="43">
        <v>0.8</v>
      </c>
      <c r="AF284" s="43">
        <f t="shared" si="96"/>
        <v>0</v>
      </c>
    </row>
    <row r="285" spans="1:32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97"/>
        <v>0</v>
      </c>
      <c r="O285" s="23">
        <v>0.2</v>
      </c>
      <c r="P285" s="24">
        <f>+O285*F284</f>
        <v>268979.20000000001</v>
      </c>
      <c r="Q285" s="27">
        <v>0.2</v>
      </c>
      <c r="R285" s="31">
        <f>Q285*F284</f>
        <v>268979.20000000001</v>
      </c>
      <c r="S285" s="41">
        <v>0.2</v>
      </c>
      <c r="T285" s="43">
        <f t="shared" si="102"/>
        <v>0.2</v>
      </c>
      <c r="U285" s="43">
        <v>0.2</v>
      </c>
      <c r="V285" s="43">
        <f t="shared" si="95"/>
        <v>0</v>
      </c>
      <c r="W285" s="43">
        <f t="shared" si="99"/>
        <v>0</v>
      </c>
      <c r="X285" s="43"/>
      <c r="Y285" s="43"/>
      <c r="Z285" s="43"/>
      <c r="AA285" s="43"/>
      <c r="AB285" s="12">
        <f t="shared" si="91"/>
        <v>268979.20000000001</v>
      </c>
      <c r="AC285" s="44">
        <f t="shared" si="92"/>
        <v>-268979.20000000001</v>
      </c>
      <c r="AD285" s="11">
        <f t="shared" si="93"/>
        <v>0.2</v>
      </c>
      <c r="AE285" s="43">
        <v>0</v>
      </c>
      <c r="AF285" s="43">
        <f t="shared" si="96"/>
        <v>0.2</v>
      </c>
    </row>
    <row r="286" spans="1:32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97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94"/>
        <v>537958.40000000002</v>
      </c>
      <c r="S286" s="41">
        <v>0.8</v>
      </c>
      <c r="T286" s="43">
        <f t="shared" si="102"/>
        <v>0.8</v>
      </c>
      <c r="U286" s="43">
        <v>0.8</v>
      </c>
      <c r="V286" s="43">
        <f t="shared" si="95"/>
        <v>0</v>
      </c>
      <c r="W286" s="43">
        <f t="shared" si="99"/>
        <v>0</v>
      </c>
      <c r="X286" s="43"/>
      <c r="Y286" s="43"/>
      <c r="Z286" s="43"/>
      <c r="AA286" s="43"/>
      <c r="AB286" s="12">
        <f t="shared" si="91"/>
        <v>537958.40000000002</v>
      </c>
      <c r="AC286" s="44">
        <f t="shared" si="92"/>
        <v>134489.59999999998</v>
      </c>
      <c r="AD286" s="11">
        <f t="shared" si="93"/>
        <v>0.8</v>
      </c>
      <c r="AE286" s="43">
        <v>0.8</v>
      </c>
      <c r="AF286" s="43">
        <f t="shared" si="96"/>
        <v>0</v>
      </c>
    </row>
    <row r="287" spans="1:32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97"/>
        <v>0</v>
      </c>
      <c r="O287" s="23">
        <v>0.2</v>
      </c>
      <c r="P287" s="24">
        <f>+O287*F286</f>
        <v>134489.60000000001</v>
      </c>
      <c r="Q287" s="27">
        <v>0.2</v>
      </c>
      <c r="R287" s="31">
        <f>Q287*F286</f>
        <v>134489.60000000001</v>
      </c>
      <c r="S287" s="41">
        <v>0.2</v>
      </c>
      <c r="T287" s="43">
        <f t="shared" si="102"/>
        <v>0.2</v>
      </c>
      <c r="U287" s="43">
        <v>0.2</v>
      </c>
      <c r="V287" s="43">
        <f t="shared" si="95"/>
        <v>0</v>
      </c>
      <c r="W287" s="43">
        <f t="shared" si="99"/>
        <v>0</v>
      </c>
      <c r="X287" s="43"/>
      <c r="Y287" s="43"/>
      <c r="Z287" s="43"/>
      <c r="AA287" s="43"/>
      <c r="AB287" s="12">
        <f t="shared" si="91"/>
        <v>134489.60000000001</v>
      </c>
      <c r="AC287" s="44">
        <f t="shared" si="92"/>
        <v>-134489.60000000001</v>
      </c>
      <c r="AD287" s="11">
        <f t="shared" si="93"/>
        <v>0.2</v>
      </c>
      <c r="AE287" s="43">
        <v>0</v>
      </c>
      <c r="AF287" s="43">
        <f t="shared" si="96"/>
        <v>0.2</v>
      </c>
    </row>
    <row r="288" spans="1:32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97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94"/>
        <v>537958.40000000002</v>
      </c>
      <c r="S288" s="41">
        <v>0.8</v>
      </c>
      <c r="T288" s="43">
        <f t="shared" si="102"/>
        <v>0.8</v>
      </c>
      <c r="U288" s="43">
        <v>0.8</v>
      </c>
      <c r="V288" s="43">
        <f t="shared" si="95"/>
        <v>0</v>
      </c>
      <c r="W288" s="43">
        <f t="shared" si="99"/>
        <v>0</v>
      </c>
      <c r="X288" s="43"/>
      <c r="Y288" s="43"/>
      <c r="Z288" s="43"/>
      <c r="AA288" s="43"/>
      <c r="AB288" s="12">
        <f t="shared" si="91"/>
        <v>537958.40000000002</v>
      </c>
      <c r="AC288" s="44">
        <f t="shared" si="92"/>
        <v>134489.59999999998</v>
      </c>
      <c r="AD288" s="11">
        <f t="shared" si="93"/>
        <v>0.8</v>
      </c>
      <c r="AE288" s="43">
        <v>0.8</v>
      </c>
      <c r="AF288" s="43">
        <f t="shared" si="96"/>
        <v>0</v>
      </c>
    </row>
    <row r="289" spans="1:32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97"/>
        <v>0</v>
      </c>
      <c r="O289" s="23">
        <v>0.2</v>
      </c>
      <c r="P289" s="24">
        <f>F288*O289</f>
        <v>134489.60000000001</v>
      </c>
      <c r="Q289" s="27">
        <v>0.2</v>
      </c>
      <c r="R289" s="31">
        <f>Q289*F288</f>
        <v>134489.60000000001</v>
      </c>
      <c r="S289" s="41">
        <v>0.2</v>
      </c>
      <c r="T289" s="43">
        <f t="shared" si="102"/>
        <v>0.2</v>
      </c>
      <c r="U289" s="43">
        <v>0.2</v>
      </c>
      <c r="V289" s="43">
        <f t="shared" si="95"/>
        <v>0</v>
      </c>
      <c r="W289" s="43">
        <f t="shared" si="99"/>
        <v>0</v>
      </c>
      <c r="X289" s="43"/>
      <c r="Y289" s="43"/>
      <c r="Z289" s="43"/>
      <c r="AA289" s="43"/>
      <c r="AB289" s="12">
        <f t="shared" si="91"/>
        <v>134489.60000000001</v>
      </c>
      <c r="AC289" s="44">
        <f t="shared" si="92"/>
        <v>-134489.60000000001</v>
      </c>
      <c r="AD289" s="11">
        <f t="shared" si="93"/>
        <v>0.2</v>
      </c>
      <c r="AE289" s="43">
        <v>0</v>
      </c>
      <c r="AF289" s="43">
        <f t="shared" si="96"/>
        <v>0.2</v>
      </c>
    </row>
    <row r="290" spans="1:32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97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94"/>
        <v>537958.40000000002</v>
      </c>
      <c r="S290" s="41">
        <v>0.8</v>
      </c>
      <c r="T290" s="43">
        <f t="shared" si="102"/>
        <v>0.8</v>
      </c>
      <c r="U290" s="43">
        <v>0.8</v>
      </c>
      <c r="V290" s="43">
        <f t="shared" si="95"/>
        <v>0</v>
      </c>
      <c r="W290" s="43">
        <f t="shared" si="99"/>
        <v>0</v>
      </c>
      <c r="X290" s="43"/>
      <c r="Y290" s="43"/>
      <c r="Z290" s="43"/>
      <c r="AA290" s="43"/>
      <c r="AB290" s="12">
        <f t="shared" si="91"/>
        <v>537958.40000000002</v>
      </c>
      <c r="AC290" s="44">
        <f t="shared" si="92"/>
        <v>134489.59999999998</v>
      </c>
      <c r="AD290" s="11">
        <f t="shared" si="93"/>
        <v>0.8</v>
      </c>
      <c r="AE290" s="43">
        <v>0.8</v>
      </c>
      <c r="AF290" s="43">
        <f t="shared" si="96"/>
        <v>0</v>
      </c>
    </row>
    <row r="291" spans="1:32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97"/>
        <v>0</v>
      </c>
      <c r="O291" s="23">
        <v>0.2</v>
      </c>
      <c r="P291" s="24">
        <f>O291*F290</f>
        <v>134489.60000000001</v>
      </c>
      <c r="Q291" s="27">
        <v>0.2</v>
      </c>
      <c r="R291" s="31">
        <f>Q291*F290</f>
        <v>134489.60000000001</v>
      </c>
      <c r="S291" s="41">
        <v>0.2</v>
      </c>
      <c r="T291" s="43">
        <f t="shared" si="102"/>
        <v>0.2</v>
      </c>
      <c r="U291" s="43">
        <v>0.2</v>
      </c>
      <c r="V291" s="43">
        <f t="shared" si="95"/>
        <v>0</v>
      </c>
      <c r="W291" s="43">
        <f t="shared" si="99"/>
        <v>0</v>
      </c>
      <c r="X291" s="43"/>
      <c r="Y291" s="43"/>
      <c r="Z291" s="43"/>
      <c r="AA291" s="43"/>
      <c r="AB291" s="12">
        <f t="shared" si="91"/>
        <v>134489.60000000001</v>
      </c>
      <c r="AC291" s="44">
        <f t="shared" si="92"/>
        <v>-134489.60000000001</v>
      </c>
      <c r="AD291" s="11">
        <f t="shared" si="93"/>
        <v>0.2</v>
      </c>
      <c r="AE291" s="43">
        <v>0</v>
      </c>
      <c r="AF291" s="43">
        <f t="shared" si="96"/>
        <v>0.2</v>
      </c>
    </row>
    <row r="292" spans="1:32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97"/>
        <v>0</v>
      </c>
      <c r="O292" s="23">
        <v>1</v>
      </c>
      <c r="P292" s="24">
        <f>+O292*$F292</f>
        <v>1344896</v>
      </c>
      <c r="Q292" s="27">
        <v>0.7</v>
      </c>
      <c r="R292" s="31">
        <f t="shared" ref="R292:R293" si="103">Q292*F292</f>
        <v>941427.19999999995</v>
      </c>
      <c r="S292" s="41">
        <v>1</v>
      </c>
      <c r="T292" s="43">
        <f t="shared" si="102"/>
        <v>0.7</v>
      </c>
      <c r="U292" s="43">
        <v>0.7</v>
      </c>
      <c r="V292" s="43">
        <f t="shared" si="95"/>
        <v>0</v>
      </c>
      <c r="W292" s="43">
        <f t="shared" si="99"/>
        <v>0.30000000000000004</v>
      </c>
      <c r="X292" s="43"/>
      <c r="Y292" s="43"/>
      <c r="Z292" s="43"/>
      <c r="AA292" s="43"/>
      <c r="AB292" s="12">
        <f t="shared" si="91"/>
        <v>1344896</v>
      </c>
      <c r="AC292" s="44">
        <f t="shared" si="92"/>
        <v>0</v>
      </c>
      <c r="AD292" s="11">
        <f t="shared" si="93"/>
        <v>0.7</v>
      </c>
      <c r="AE292" s="43">
        <v>0</v>
      </c>
      <c r="AF292" s="43">
        <f t="shared" si="96"/>
        <v>0.7</v>
      </c>
    </row>
    <row r="293" spans="1:32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97"/>
        <v>0</v>
      </c>
      <c r="O293" s="23">
        <v>1</v>
      </c>
      <c r="P293" s="24">
        <f>+O293*$F293</f>
        <v>1344896</v>
      </c>
      <c r="Q293" s="27">
        <v>0.5</v>
      </c>
      <c r="R293" s="31">
        <f t="shared" si="103"/>
        <v>672448</v>
      </c>
      <c r="S293" s="41">
        <v>1</v>
      </c>
      <c r="T293" s="43">
        <f t="shared" si="102"/>
        <v>0.5</v>
      </c>
      <c r="U293" s="43">
        <v>0.5</v>
      </c>
      <c r="V293" s="43">
        <f t="shared" si="95"/>
        <v>0</v>
      </c>
      <c r="W293" s="43">
        <f t="shared" si="99"/>
        <v>0.5</v>
      </c>
      <c r="X293" s="43"/>
      <c r="Y293" s="43"/>
      <c r="Z293" s="43"/>
      <c r="AA293" s="43"/>
      <c r="AB293" s="12">
        <f t="shared" si="91"/>
        <v>1344896</v>
      </c>
      <c r="AC293" s="44">
        <f t="shared" si="92"/>
        <v>0</v>
      </c>
      <c r="AD293" s="11">
        <f t="shared" si="93"/>
        <v>0.5</v>
      </c>
      <c r="AE293" s="43">
        <v>0</v>
      </c>
      <c r="AF293" s="43">
        <f t="shared" si="96"/>
        <v>0.5</v>
      </c>
    </row>
    <row r="294" spans="1:32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97"/>
        <v>0</v>
      </c>
      <c r="O294" s="23">
        <v>0</v>
      </c>
      <c r="P294" s="24"/>
      <c r="Q294" s="27"/>
      <c r="R294" s="31">
        <f t="shared" si="94"/>
        <v>0</v>
      </c>
      <c r="S294" s="41"/>
      <c r="T294" s="43">
        <f>G294+I294+K294+O294</f>
        <v>0</v>
      </c>
      <c r="U294" s="43">
        <v>0</v>
      </c>
      <c r="V294" s="43">
        <f t="shared" si="95"/>
        <v>0</v>
      </c>
      <c r="W294" s="43">
        <f t="shared" si="99"/>
        <v>0</v>
      </c>
      <c r="X294" s="43"/>
      <c r="Y294" s="43"/>
      <c r="Z294" s="43"/>
      <c r="AA294" s="43"/>
      <c r="AB294" s="12">
        <f t="shared" si="91"/>
        <v>0</v>
      </c>
      <c r="AC294" s="44">
        <f t="shared" si="92"/>
        <v>0</v>
      </c>
      <c r="AD294" s="11">
        <f t="shared" si="93"/>
        <v>0</v>
      </c>
      <c r="AE294" s="43">
        <v>0</v>
      </c>
      <c r="AF294" s="43">
        <f t="shared" si="96"/>
        <v>0</v>
      </c>
    </row>
    <row r="295" spans="1:32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97"/>
        <v>0</v>
      </c>
      <c r="O295" s="23">
        <v>0</v>
      </c>
      <c r="P295" s="24"/>
      <c r="Q295" s="27"/>
      <c r="R295" s="31">
        <f t="shared" si="94"/>
        <v>0</v>
      </c>
      <c r="S295" s="41"/>
      <c r="T295" s="43">
        <f>G295+I295+K295+O295</f>
        <v>0</v>
      </c>
      <c r="U295" s="43">
        <v>0</v>
      </c>
      <c r="V295" s="43">
        <f t="shared" si="95"/>
        <v>0</v>
      </c>
      <c r="W295" s="43">
        <f t="shared" si="99"/>
        <v>0</v>
      </c>
      <c r="X295" s="43"/>
      <c r="Y295" s="43"/>
      <c r="Z295" s="43"/>
      <c r="AA295" s="43"/>
      <c r="AB295" s="12">
        <f t="shared" si="91"/>
        <v>0</v>
      </c>
      <c r="AC295" s="44">
        <f t="shared" si="92"/>
        <v>0</v>
      </c>
      <c r="AD295" s="11">
        <f t="shared" si="93"/>
        <v>0</v>
      </c>
      <c r="AE295" s="43">
        <v>0</v>
      </c>
      <c r="AF295" s="43">
        <f t="shared" si="96"/>
        <v>0</v>
      </c>
    </row>
    <row r="296" spans="1:32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97"/>
        <v>0</v>
      </c>
      <c r="O296" s="23">
        <v>0</v>
      </c>
      <c r="P296" s="24"/>
      <c r="Q296" s="27"/>
      <c r="R296" s="31">
        <f t="shared" si="94"/>
        <v>0</v>
      </c>
      <c r="S296" s="42">
        <v>1</v>
      </c>
      <c r="T296" s="43">
        <f>G296+I296+M296+Q296</f>
        <v>1</v>
      </c>
      <c r="U296" s="43">
        <v>1</v>
      </c>
      <c r="V296" s="43">
        <f t="shared" si="95"/>
        <v>0</v>
      </c>
      <c r="W296" s="43">
        <f t="shared" si="99"/>
        <v>0</v>
      </c>
      <c r="X296" s="43"/>
      <c r="Y296" s="43"/>
      <c r="Z296" s="43"/>
      <c r="AA296" s="43"/>
      <c r="AB296" s="12">
        <f t="shared" si="91"/>
        <v>1344896</v>
      </c>
      <c r="AC296" s="44">
        <f t="shared" si="92"/>
        <v>0</v>
      </c>
      <c r="AD296" s="11">
        <f t="shared" si="93"/>
        <v>1</v>
      </c>
      <c r="AE296" s="43">
        <v>1</v>
      </c>
      <c r="AF296" s="43">
        <f t="shared" si="96"/>
        <v>0</v>
      </c>
    </row>
    <row r="297" spans="1:32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104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97"/>
        <v>0</v>
      </c>
      <c r="O297" s="23">
        <v>0</v>
      </c>
      <c r="P297" s="24"/>
      <c r="Q297" s="27"/>
      <c r="R297" s="31">
        <f t="shared" si="94"/>
        <v>0</v>
      </c>
      <c r="S297" s="42">
        <v>1</v>
      </c>
      <c r="T297" s="43">
        <f>G297+I297+M297+Q297</f>
        <v>1</v>
      </c>
      <c r="U297" s="43">
        <v>1</v>
      </c>
      <c r="V297" s="43">
        <f t="shared" si="95"/>
        <v>0</v>
      </c>
      <c r="W297" s="43">
        <f t="shared" si="99"/>
        <v>0</v>
      </c>
      <c r="X297" s="43"/>
      <c r="Y297" s="43"/>
      <c r="Z297" s="43"/>
      <c r="AA297" s="43"/>
      <c r="AB297" s="12">
        <f t="shared" si="91"/>
        <v>1344896</v>
      </c>
      <c r="AC297" s="44">
        <f t="shared" si="92"/>
        <v>0</v>
      </c>
      <c r="AD297" s="11">
        <f t="shared" si="93"/>
        <v>1</v>
      </c>
      <c r="AE297" s="43">
        <v>1</v>
      </c>
      <c r="AF297" s="43">
        <f t="shared" si="96"/>
        <v>0</v>
      </c>
    </row>
    <row r="298" spans="1:32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104"/>
        <v>1344896</v>
      </c>
      <c r="G298" s="23">
        <v>0</v>
      </c>
      <c r="H298" s="24">
        <f t="shared" ref="H298:H299" si="105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97"/>
        <v>0</v>
      </c>
      <c r="O298" s="23">
        <v>0</v>
      </c>
      <c r="P298" s="24"/>
      <c r="Q298" s="27"/>
      <c r="R298" s="31">
        <f t="shared" si="94"/>
        <v>0</v>
      </c>
      <c r="S298" s="41">
        <v>1</v>
      </c>
      <c r="T298" s="43">
        <f>G298+I298+M298+Q298</f>
        <v>1</v>
      </c>
      <c r="U298" s="43">
        <v>1</v>
      </c>
      <c r="V298" s="43">
        <f t="shared" si="95"/>
        <v>0</v>
      </c>
      <c r="W298" s="43">
        <f t="shared" si="99"/>
        <v>0</v>
      </c>
      <c r="X298" s="43"/>
      <c r="Y298" s="43"/>
      <c r="Z298" s="43"/>
      <c r="AA298" s="43"/>
      <c r="AB298" s="12">
        <f t="shared" si="91"/>
        <v>1344896</v>
      </c>
      <c r="AC298" s="44">
        <f t="shared" si="92"/>
        <v>0</v>
      </c>
      <c r="AD298" s="11">
        <f t="shared" si="93"/>
        <v>1</v>
      </c>
      <c r="AE298" s="43">
        <v>1</v>
      </c>
      <c r="AF298" s="43">
        <f t="shared" si="96"/>
        <v>0</v>
      </c>
    </row>
    <row r="299" spans="1:32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104"/>
        <v>1344896</v>
      </c>
      <c r="G299" s="23">
        <v>0.8</v>
      </c>
      <c r="H299" s="24">
        <f t="shared" si="105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97"/>
        <v>0</v>
      </c>
      <c r="O299" s="23">
        <v>0</v>
      </c>
      <c r="P299" s="24"/>
      <c r="Q299" s="27"/>
      <c r="R299" s="31">
        <f t="shared" si="94"/>
        <v>0</v>
      </c>
      <c r="S299" s="41">
        <v>1</v>
      </c>
      <c r="T299" s="43">
        <f>G299+I299+M299+Q299</f>
        <v>1</v>
      </c>
      <c r="U299" s="43">
        <v>1</v>
      </c>
      <c r="V299" s="43">
        <f t="shared" si="95"/>
        <v>0</v>
      </c>
      <c r="W299" s="43">
        <f t="shared" si="99"/>
        <v>0</v>
      </c>
      <c r="X299" s="43"/>
      <c r="Y299" s="43"/>
      <c r="Z299" s="43"/>
      <c r="AA299" s="43"/>
      <c r="AB299" s="12">
        <f t="shared" si="91"/>
        <v>1344896</v>
      </c>
      <c r="AC299" s="44">
        <f t="shared" si="92"/>
        <v>0</v>
      </c>
      <c r="AD299" s="11">
        <f t="shared" si="93"/>
        <v>1</v>
      </c>
      <c r="AE299" s="43">
        <v>1</v>
      </c>
      <c r="AF299" s="43">
        <f t="shared" si="96"/>
        <v>0</v>
      </c>
    </row>
    <row r="300" spans="1:32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97"/>
        <v>0</v>
      </c>
      <c r="O300" s="14">
        <v>0</v>
      </c>
      <c r="P300" s="14"/>
      <c r="Q300" s="29"/>
      <c r="R300" s="30">
        <f t="shared" si="94"/>
        <v>0</v>
      </c>
      <c r="S300" s="50"/>
      <c r="T300" s="43">
        <f>G300+I300+K300+O300</f>
        <v>0</v>
      </c>
      <c r="U300" s="43">
        <v>0</v>
      </c>
      <c r="V300" s="43">
        <f t="shared" si="95"/>
        <v>0</v>
      </c>
      <c r="W300" s="43">
        <f t="shared" si="99"/>
        <v>0</v>
      </c>
      <c r="X300" s="43"/>
      <c r="Y300" s="43"/>
      <c r="Z300" s="43"/>
      <c r="AA300" s="43"/>
      <c r="AB300" s="12">
        <f t="shared" si="91"/>
        <v>0</v>
      </c>
      <c r="AC300" s="44">
        <f t="shared" si="92"/>
        <v>0</v>
      </c>
      <c r="AD300" s="11">
        <f t="shared" si="93"/>
        <v>0</v>
      </c>
      <c r="AE300" s="43">
        <v>0</v>
      </c>
      <c r="AF300" s="43">
        <f t="shared" si="96"/>
        <v>0</v>
      </c>
    </row>
    <row r="301" spans="1:32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97"/>
        <v>0</v>
      </c>
      <c r="O301" s="23">
        <v>0</v>
      </c>
      <c r="P301" s="24"/>
      <c r="Q301" s="27"/>
      <c r="R301" s="31">
        <f t="shared" si="94"/>
        <v>0</v>
      </c>
      <c r="S301" s="41"/>
      <c r="T301" s="43">
        <f>G301+I301+K301+O301</f>
        <v>0</v>
      </c>
      <c r="U301" s="43">
        <v>0</v>
      </c>
      <c r="V301" s="43">
        <f t="shared" si="95"/>
        <v>0</v>
      </c>
      <c r="W301" s="43">
        <f t="shared" si="99"/>
        <v>0</v>
      </c>
      <c r="X301" s="43"/>
      <c r="Y301" s="43"/>
      <c r="Z301" s="43"/>
      <c r="AA301" s="43"/>
      <c r="AB301" s="12">
        <f t="shared" si="91"/>
        <v>0</v>
      </c>
      <c r="AC301" s="44">
        <f t="shared" si="92"/>
        <v>0</v>
      </c>
      <c r="AD301" s="11">
        <f t="shared" si="93"/>
        <v>0</v>
      </c>
      <c r="AE301" s="43">
        <v>0</v>
      </c>
      <c r="AF301" s="43">
        <f t="shared" si="96"/>
        <v>0</v>
      </c>
    </row>
    <row r="302" spans="1:32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97"/>
        <v>0</v>
      </c>
      <c r="O302" s="23">
        <v>0.8</v>
      </c>
      <c r="P302" s="24">
        <f>F302*O302</f>
        <v>1075916.8</v>
      </c>
      <c r="Q302" s="27"/>
      <c r="R302" s="31">
        <f t="shared" si="94"/>
        <v>0</v>
      </c>
      <c r="S302" s="41">
        <v>0.8</v>
      </c>
      <c r="T302" s="43">
        <f t="shared" ref="T302:T317" si="106">G302+I302+M302+Q302</f>
        <v>0</v>
      </c>
      <c r="U302" s="43">
        <v>0</v>
      </c>
      <c r="V302" s="43">
        <f t="shared" si="95"/>
        <v>0</v>
      </c>
      <c r="W302" s="43">
        <f t="shared" si="99"/>
        <v>0.8</v>
      </c>
      <c r="X302" s="43"/>
      <c r="Y302" s="43"/>
      <c r="Z302" s="43"/>
      <c r="AA302" s="43"/>
      <c r="AB302" s="12">
        <f t="shared" si="91"/>
        <v>1075916.8</v>
      </c>
      <c r="AC302" s="44">
        <f t="shared" si="92"/>
        <v>268979.19999999995</v>
      </c>
      <c r="AD302" s="11">
        <f t="shared" si="93"/>
        <v>0</v>
      </c>
      <c r="AE302" s="43">
        <v>0</v>
      </c>
      <c r="AF302" s="43">
        <f t="shared" si="96"/>
        <v>0</v>
      </c>
    </row>
    <row r="303" spans="1:32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97"/>
        <v>0</v>
      </c>
      <c r="O303" s="23">
        <v>0.2</v>
      </c>
      <c r="P303" s="24">
        <f>F302*O303</f>
        <v>268979.20000000001</v>
      </c>
      <c r="Q303" s="27"/>
      <c r="R303" s="31">
        <f t="shared" si="94"/>
        <v>0</v>
      </c>
      <c r="S303" s="41">
        <v>0.2</v>
      </c>
      <c r="T303" s="43">
        <f t="shared" si="106"/>
        <v>0</v>
      </c>
      <c r="U303" s="43">
        <v>0</v>
      </c>
      <c r="V303" s="43">
        <f t="shared" si="95"/>
        <v>0</v>
      </c>
      <c r="W303" s="43">
        <f t="shared" si="99"/>
        <v>0.2</v>
      </c>
      <c r="X303" s="43"/>
      <c r="Y303" s="43"/>
      <c r="Z303" s="43"/>
      <c r="AA303" s="43"/>
      <c r="AB303" s="12">
        <f t="shared" si="91"/>
        <v>268979.20000000001</v>
      </c>
      <c r="AC303" s="44">
        <f t="shared" si="92"/>
        <v>-268979.20000000001</v>
      </c>
      <c r="AD303" s="11">
        <f t="shared" si="93"/>
        <v>0</v>
      </c>
      <c r="AE303" s="43">
        <v>0</v>
      </c>
      <c r="AF303" s="43">
        <f t="shared" si="96"/>
        <v>0</v>
      </c>
    </row>
    <row r="304" spans="1:32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97"/>
        <v>0</v>
      </c>
      <c r="O304" s="23">
        <v>0.8</v>
      </c>
      <c r="P304" s="24">
        <f>F304*O304</f>
        <v>537958.40000000002</v>
      </c>
      <c r="Q304" s="27"/>
      <c r="R304" s="31">
        <f t="shared" si="94"/>
        <v>0</v>
      </c>
      <c r="S304" s="41">
        <v>0.8</v>
      </c>
      <c r="T304" s="43">
        <f t="shared" si="106"/>
        <v>0</v>
      </c>
      <c r="U304" s="43">
        <v>0</v>
      </c>
      <c r="V304" s="43">
        <f t="shared" si="95"/>
        <v>0</v>
      </c>
      <c r="W304" s="43">
        <f t="shared" si="99"/>
        <v>0.8</v>
      </c>
      <c r="X304" s="43"/>
      <c r="Y304" s="43"/>
      <c r="Z304" s="43"/>
      <c r="AA304" s="43"/>
      <c r="AB304" s="12">
        <f t="shared" si="91"/>
        <v>537958.40000000002</v>
      </c>
      <c r="AC304" s="44">
        <f t="shared" si="92"/>
        <v>134489.59999999998</v>
      </c>
      <c r="AD304" s="11">
        <f t="shared" si="93"/>
        <v>0</v>
      </c>
      <c r="AE304" s="43">
        <v>0</v>
      </c>
      <c r="AF304" s="43">
        <f t="shared" si="96"/>
        <v>0</v>
      </c>
    </row>
    <row r="305" spans="1:32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97"/>
        <v>0</v>
      </c>
      <c r="O305" s="23">
        <v>0.2</v>
      </c>
      <c r="P305" s="24">
        <f>F304*O305</f>
        <v>134489.60000000001</v>
      </c>
      <c r="Q305" s="27"/>
      <c r="R305" s="31">
        <f t="shared" si="94"/>
        <v>0</v>
      </c>
      <c r="S305" s="41">
        <v>0.2</v>
      </c>
      <c r="T305" s="43">
        <f t="shared" si="106"/>
        <v>0</v>
      </c>
      <c r="U305" s="43">
        <v>0</v>
      </c>
      <c r="V305" s="43">
        <f t="shared" si="95"/>
        <v>0</v>
      </c>
      <c r="W305" s="43">
        <f t="shared" si="99"/>
        <v>0.2</v>
      </c>
      <c r="X305" s="43"/>
      <c r="Y305" s="43"/>
      <c r="Z305" s="43"/>
      <c r="AA305" s="43"/>
      <c r="AB305" s="12">
        <f t="shared" si="91"/>
        <v>134489.60000000001</v>
      </c>
      <c r="AC305" s="44">
        <f t="shared" si="92"/>
        <v>-134489.60000000001</v>
      </c>
      <c r="AD305" s="11">
        <f t="shared" si="93"/>
        <v>0</v>
      </c>
      <c r="AE305" s="43">
        <v>0</v>
      </c>
      <c r="AF305" s="43">
        <f t="shared" si="96"/>
        <v>0</v>
      </c>
    </row>
    <row r="306" spans="1:32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97"/>
        <v>0</v>
      </c>
      <c r="O306" s="23">
        <v>0.8</v>
      </c>
      <c r="P306" s="24">
        <f>F306*O306</f>
        <v>1075916.8</v>
      </c>
      <c r="Q306" s="27"/>
      <c r="R306" s="31">
        <f t="shared" si="94"/>
        <v>0</v>
      </c>
      <c r="S306" s="41">
        <v>0.8</v>
      </c>
      <c r="T306" s="43">
        <f t="shared" si="106"/>
        <v>0</v>
      </c>
      <c r="U306" s="43">
        <v>0</v>
      </c>
      <c r="V306" s="43">
        <f t="shared" si="95"/>
        <v>0</v>
      </c>
      <c r="W306" s="43">
        <f t="shared" si="99"/>
        <v>0.8</v>
      </c>
      <c r="X306" s="43"/>
      <c r="Y306" s="43"/>
      <c r="Z306" s="43"/>
      <c r="AA306" s="43"/>
      <c r="AB306" s="12">
        <f t="shared" si="91"/>
        <v>1075916.8</v>
      </c>
      <c r="AC306" s="44">
        <f t="shared" si="92"/>
        <v>268979.19999999995</v>
      </c>
      <c r="AD306" s="11">
        <f t="shared" si="93"/>
        <v>0</v>
      </c>
      <c r="AE306" s="43">
        <v>0</v>
      </c>
      <c r="AF306" s="43">
        <f t="shared" si="96"/>
        <v>0</v>
      </c>
    </row>
    <row r="307" spans="1:32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97"/>
        <v>0</v>
      </c>
      <c r="O307" s="23">
        <v>0.2</v>
      </c>
      <c r="P307" s="24">
        <f>+O307*F306</f>
        <v>268979.20000000001</v>
      </c>
      <c r="Q307" s="27"/>
      <c r="R307" s="31">
        <f t="shared" si="94"/>
        <v>0</v>
      </c>
      <c r="S307" s="41">
        <v>0.2</v>
      </c>
      <c r="T307" s="43">
        <f t="shared" si="106"/>
        <v>0</v>
      </c>
      <c r="U307" s="43">
        <v>0</v>
      </c>
      <c r="V307" s="43">
        <f t="shared" si="95"/>
        <v>0</v>
      </c>
      <c r="W307" s="43">
        <f t="shared" si="99"/>
        <v>0.2</v>
      </c>
      <c r="X307" s="43"/>
      <c r="Y307" s="43"/>
      <c r="Z307" s="43"/>
      <c r="AA307" s="43"/>
      <c r="AB307" s="12">
        <f t="shared" si="91"/>
        <v>268979.20000000001</v>
      </c>
      <c r="AC307" s="44">
        <f t="shared" si="92"/>
        <v>-268979.20000000001</v>
      </c>
      <c r="AD307" s="11">
        <f t="shared" si="93"/>
        <v>0</v>
      </c>
      <c r="AE307" s="43">
        <v>0</v>
      </c>
      <c r="AF307" s="43">
        <f t="shared" si="96"/>
        <v>0</v>
      </c>
    </row>
    <row r="308" spans="1:32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97"/>
        <v>0</v>
      </c>
      <c r="O308" s="23">
        <v>0.8</v>
      </c>
      <c r="P308" s="24">
        <f>F308*O308</f>
        <v>537958.40000000002</v>
      </c>
      <c r="Q308" s="27"/>
      <c r="R308" s="31">
        <f t="shared" si="94"/>
        <v>0</v>
      </c>
      <c r="S308" s="41">
        <v>0.8</v>
      </c>
      <c r="T308" s="43">
        <f t="shared" si="106"/>
        <v>0</v>
      </c>
      <c r="U308" s="43">
        <v>0</v>
      </c>
      <c r="V308" s="43">
        <f t="shared" si="95"/>
        <v>0</v>
      </c>
      <c r="W308" s="43">
        <f t="shared" si="99"/>
        <v>0.8</v>
      </c>
      <c r="X308" s="43"/>
      <c r="Y308" s="43"/>
      <c r="Z308" s="43"/>
      <c r="AA308" s="43"/>
      <c r="AB308" s="12">
        <f t="shared" si="91"/>
        <v>537958.40000000002</v>
      </c>
      <c r="AC308" s="44">
        <f t="shared" si="92"/>
        <v>134489.59999999998</v>
      </c>
      <c r="AD308" s="11">
        <f t="shared" si="93"/>
        <v>0</v>
      </c>
      <c r="AE308" s="43">
        <v>0</v>
      </c>
      <c r="AF308" s="43">
        <f t="shared" si="96"/>
        <v>0</v>
      </c>
    </row>
    <row r="309" spans="1:32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97"/>
        <v>0</v>
      </c>
      <c r="O309" s="23">
        <v>0.2</v>
      </c>
      <c r="P309" s="24">
        <f>+O309*F308</f>
        <v>134489.60000000001</v>
      </c>
      <c r="Q309" s="27"/>
      <c r="R309" s="31">
        <f t="shared" si="94"/>
        <v>0</v>
      </c>
      <c r="S309" s="41">
        <v>0.2</v>
      </c>
      <c r="T309" s="43">
        <f t="shared" si="106"/>
        <v>0</v>
      </c>
      <c r="U309" s="43">
        <v>0</v>
      </c>
      <c r="V309" s="43">
        <f t="shared" si="95"/>
        <v>0</v>
      </c>
      <c r="W309" s="43">
        <f t="shared" si="99"/>
        <v>0.2</v>
      </c>
      <c r="X309" s="43"/>
      <c r="Y309" s="43"/>
      <c r="Z309" s="43"/>
      <c r="AA309" s="43"/>
      <c r="AB309" s="12">
        <f t="shared" si="91"/>
        <v>134489.60000000001</v>
      </c>
      <c r="AC309" s="44">
        <f t="shared" si="92"/>
        <v>-134489.60000000001</v>
      </c>
      <c r="AD309" s="11">
        <f t="shared" si="93"/>
        <v>0</v>
      </c>
      <c r="AE309" s="43">
        <v>0</v>
      </c>
      <c r="AF309" s="43">
        <f t="shared" si="96"/>
        <v>0</v>
      </c>
    </row>
    <row r="310" spans="1:32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97"/>
        <v>0</v>
      </c>
      <c r="O310" s="23">
        <v>0.8</v>
      </c>
      <c r="P310" s="24">
        <f>F310*O310</f>
        <v>537958.40000000002</v>
      </c>
      <c r="Q310" s="27"/>
      <c r="R310" s="31">
        <f t="shared" si="94"/>
        <v>0</v>
      </c>
      <c r="S310" s="41">
        <v>0.8</v>
      </c>
      <c r="T310" s="43">
        <f t="shared" si="106"/>
        <v>0</v>
      </c>
      <c r="U310" s="43">
        <v>0</v>
      </c>
      <c r="V310" s="43">
        <f t="shared" si="95"/>
        <v>0</v>
      </c>
      <c r="W310" s="43">
        <f t="shared" si="99"/>
        <v>0.8</v>
      </c>
      <c r="X310" s="43"/>
      <c r="Y310" s="43"/>
      <c r="Z310" s="43"/>
      <c r="AA310" s="43"/>
      <c r="AB310" s="12">
        <f t="shared" si="91"/>
        <v>537958.40000000002</v>
      </c>
      <c r="AC310" s="44">
        <f t="shared" si="92"/>
        <v>134489.59999999998</v>
      </c>
      <c r="AD310" s="11">
        <f t="shared" si="93"/>
        <v>0</v>
      </c>
      <c r="AE310" s="43">
        <v>0</v>
      </c>
      <c r="AF310" s="43">
        <f t="shared" si="96"/>
        <v>0</v>
      </c>
    </row>
    <row r="311" spans="1:32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97"/>
        <v>0</v>
      </c>
      <c r="O311" s="23">
        <v>0.2</v>
      </c>
      <c r="P311" s="24">
        <f>+O311*F310</f>
        <v>134489.60000000001</v>
      </c>
      <c r="Q311" s="27"/>
      <c r="R311" s="31">
        <f t="shared" si="94"/>
        <v>0</v>
      </c>
      <c r="S311" s="41">
        <v>0.2</v>
      </c>
      <c r="T311" s="43">
        <f t="shared" si="106"/>
        <v>0</v>
      </c>
      <c r="U311" s="43">
        <v>0</v>
      </c>
      <c r="V311" s="43">
        <f t="shared" si="95"/>
        <v>0</v>
      </c>
      <c r="W311" s="43">
        <f t="shared" si="99"/>
        <v>0.2</v>
      </c>
      <c r="X311" s="43"/>
      <c r="Y311" s="43"/>
      <c r="Z311" s="43"/>
      <c r="AA311" s="43"/>
      <c r="AB311" s="12">
        <f t="shared" si="91"/>
        <v>134489.60000000001</v>
      </c>
      <c r="AC311" s="44">
        <f t="shared" si="92"/>
        <v>-134489.60000000001</v>
      </c>
      <c r="AD311" s="11">
        <f t="shared" si="93"/>
        <v>0</v>
      </c>
      <c r="AE311" s="43">
        <v>0</v>
      </c>
      <c r="AF311" s="43">
        <f t="shared" si="96"/>
        <v>0</v>
      </c>
    </row>
    <row r="312" spans="1:32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97"/>
        <v>537958.40000000002</v>
      </c>
      <c r="O312" s="23">
        <v>0</v>
      </c>
      <c r="P312" s="24">
        <f>F312*O312</f>
        <v>0</v>
      </c>
      <c r="Q312" s="27"/>
      <c r="R312" s="31">
        <f t="shared" si="94"/>
        <v>0</v>
      </c>
      <c r="S312" s="42">
        <v>0.8</v>
      </c>
      <c r="T312" s="43">
        <f t="shared" si="106"/>
        <v>0.8</v>
      </c>
      <c r="U312" s="43">
        <v>0.8</v>
      </c>
      <c r="V312" s="43">
        <f t="shared" si="95"/>
        <v>0</v>
      </c>
      <c r="W312" s="43">
        <f t="shared" si="99"/>
        <v>0</v>
      </c>
      <c r="X312" s="43"/>
      <c r="Y312" s="43"/>
      <c r="Z312" s="43"/>
      <c r="AA312" s="43"/>
      <c r="AB312" s="10">
        <f t="shared" si="91"/>
        <v>537958.40000000002</v>
      </c>
      <c r="AC312" s="46">
        <f t="shared" si="92"/>
        <v>134489.59999999998</v>
      </c>
      <c r="AD312" s="11">
        <f t="shared" si="93"/>
        <v>0.8</v>
      </c>
      <c r="AE312" s="43">
        <v>0.8</v>
      </c>
      <c r="AF312" s="43">
        <f t="shared" si="96"/>
        <v>0</v>
      </c>
    </row>
    <row r="313" spans="1:32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97"/>
        <v>0</v>
      </c>
      <c r="O313" s="23">
        <v>0.2</v>
      </c>
      <c r="P313" s="24">
        <f>O313*F312</f>
        <v>134489.60000000001</v>
      </c>
      <c r="Q313" s="27"/>
      <c r="R313" s="31">
        <f t="shared" si="94"/>
        <v>0</v>
      </c>
      <c r="S313" s="41">
        <v>0.2</v>
      </c>
      <c r="T313" s="43">
        <f t="shared" si="106"/>
        <v>0</v>
      </c>
      <c r="U313" s="43">
        <v>0</v>
      </c>
      <c r="V313" s="43">
        <f t="shared" si="95"/>
        <v>0</v>
      </c>
      <c r="W313" s="43">
        <f t="shared" si="99"/>
        <v>0.2</v>
      </c>
      <c r="X313" s="43"/>
      <c r="Y313" s="43"/>
      <c r="Z313" s="43"/>
      <c r="AA313" s="43"/>
      <c r="AB313" s="12">
        <f t="shared" si="91"/>
        <v>134489.60000000001</v>
      </c>
      <c r="AC313" s="44">
        <f t="shared" si="92"/>
        <v>-134489.60000000001</v>
      </c>
      <c r="AD313" s="11">
        <f t="shared" si="93"/>
        <v>0</v>
      </c>
      <c r="AE313" s="43">
        <v>0</v>
      </c>
      <c r="AF313" s="43">
        <f t="shared" si="96"/>
        <v>0</v>
      </c>
    </row>
    <row r="314" spans="1:32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97"/>
        <v>0</v>
      </c>
      <c r="O314" s="23">
        <v>0.8</v>
      </c>
      <c r="P314" s="24">
        <f>+O314*$F314</f>
        <v>537958.40000000002</v>
      </c>
      <c r="Q314" s="27"/>
      <c r="R314" s="31">
        <f t="shared" si="94"/>
        <v>0</v>
      </c>
      <c r="S314" s="41">
        <v>0.8</v>
      </c>
      <c r="T314" s="43">
        <f t="shared" si="106"/>
        <v>0</v>
      </c>
      <c r="U314" s="43">
        <v>0</v>
      </c>
      <c r="V314" s="43">
        <f t="shared" si="95"/>
        <v>0</v>
      </c>
      <c r="W314" s="43">
        <f t="shared" si="99"/>
        <v>0.8</v>
      </c>
      <c r="X314" s="43"/>
      <c r="Y314" s="43"/>
      <c r="Z314" s="43"/>
      <c r="AA314" s="43"/>
      <c r="AB314" s="12">
        <f t="shared" si="91"/>
        <v>537958.40000000002</v>
      </c>
      <c r="AC314" s="44">
        <f t="shared" si="92"/>
        <v>134489.59999999998</v>
      </c>
      <c r="AD314" s="11">
        <f t="shared" si="93"/>
        <v>0</v>
      </c>
      <c r="AE314" s="43">
        <v>0</v>
      </c>
      <c r="AF314" s="43">
        <f t="shared" si="96"/>
        <v>0</v>
      </c>
    </row>
    <row r="315" spans="1:32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97"/>
        <v>0</v>
      </c>
      <c r="O315" s="23">
        <v>0.2</v>
      </c>
      <c r="P315" s="24">
        <f>F314*O315</f>
        <v>134489.60000000001</v>
      </c>
      <c r="Q315" s="27"/>
      <c r="R315" s="31">
        <f t="shared" si="94"/>
        <v>0</v>
      </c>
      <c r="S315" s="41">
        <v>0.2</v>
      </c>
      <c r="T315" s="43">
        <f t="shared" si="106"/>
        <v>0</v>
      </c>
      <c r="U315" s="43">
        <v>0</v>
      </c>
      <c r="V315" s="43">
        <f t="shared" si="95"/>
        <v>0</v>
      </c>
      <c r="W315" s="43">
        <f t="shared" si="99"/>
        <v>0.2</v>
      </c>
      <c r="X315" s="43"/>
      <c r="Y315" s="43"/>
      <c r="Z315" s="43"/>
      <c r="AA315" s="43"/>
      <c r="AB315" s="12">
        <f t="shared" si="91"/>
        <v>134489.60000000001</v>
      </c>
      <c r="AC315" s="44">
        <f t="shared" si="92"/>
        <v>-134489.60000000001</v>
      </c>
      <c r="AD315" s="11">
        <f t="shared" si="93"/>
        <v>0</v>
      </c>
      <c r="AE315" s="43">
        <v>0</v>
      </c>
      <c r="AF315" s="43">
        <f t="shared" si="96"/>
        <v>0</v>
      </c>
    </row>
    <row r="316" spans="1:32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97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94"/>
        <v>470713.59999999998</v>
      </c>
      <c r="S316" s="41">
        <v>1</v>
      </c>
      <c r="T316" s="43">
        <f t="shared" si="106"/>
        <v>0.7</v>
      </c>
      <c r="U316" s="43">
        <v>0.7</v>
      </c>
      <c r="V316" s="43">
        <f t="shared" si="95"/>
        <v>0</v>
      </c>
      <c r="W316" s="43">
        <f t="shared" si="99"/>
        <v>0.30000000000000004</v>
      </c>
      <c r="X316" s="43"/>
      <c r="Y316" s="43"/>
      <c r="Z316" s="43"/>
      <c r="AA316" s="43"/>
      <c r="AB316" s="12">
        <f t="shared" si="91"/>
        <v>672448</v>
      </c>
      <c r="AC316" s="44">
        <f t="shared" si="92"/>
        <v>0</v>
      </c>
      <c r="AD316" s="11">
        <f t="shared" si="93"/>
        <v>0.7</v>
      </c>
      <c r="AE316" s="43">
        <v>0.7</v>
      </c>
      <c r="AF316" s="43">
        <f t="shared" si="96"/>
        <v>0</v>
      </c>
    </row>
    <row r="317" spans="1:32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97"/>
        <v>0</v>
      </c>
      <c r="O317" s="23">
        <v>1</v>
      </c>
      <c r="P317" s="24">
        <f>+O317*$F317</f>
        <v>1344896</v>
      </c>
      <c r="Q317" s="27"/>
      <c r="R317" s="31">
        <f t="shared" si="94"/>
        <v>0</v>
      </c>
      <c r="S317" s="41">
        <v>1</v>
      </c>
      <c r="T317" s="43">
        <f t="shared" si="106"/>
        <v>0</v>
      </c>
      <c r="U317" s="43">
        <v>0</v>
      </c>
      <c r="V317" s="43">
        <f t="shared" si="95"/>
        <v>0</v>
      </c>
      <c r="W317" s="43">
        <f t="shared" si="99"/>
        <v>1</v>
      </c>
      <c r="X317" s="43"/>
      <c r="Y317" s="43"/>
      <c r="Z317" s="43"/>
      <c r="AA317" s="43"/>
      <c r="AB317" s="12">
        <f t="shared" si="91"/>
        <v>1344896</v>
      </c>
      <c r="AC317" s="44">
        <f t="shared" si="92"/>
        <v>0</v>
      </c>
      <c r="AD317" s="11">
        <f t="shared" si="93"/>
        <v>0</v>
      </c>
      <c r="AE317" s="43">
        <v>0</v>
      </c>
      <c r="AF317" s="43">
        <f t="shared" si="96"/>
        <v>0</v>
      </c>
    </row>
    <row r="318" spans="1:32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97"/>
        <v>0</v>
      </c>
      <c r="O318" s="93">
        <v>0</v>
      </c>
      <c r="P318" s="93"/>
      <c r="Q318" s="95"/>
      <c r="R318" s="96">
        <f t="shared" si="94"/>
        <v>0</v>
      </c>
      <c r="S318" s="97"/>
      <c r="T318" s="102">
        <f>G318+I318+K318+O318</f>
        <v>0</v>
      </c>
      <c r="U318" s="102">
        <v>0</v>
      </c>
      <c r="V318" s="43">
        <f t="shared" si="95"/>
        <v>0</v>
      </c>
      <c r="W318" s="102"/>
      <c r="X318" s="102"/>
      <c r="Y318" s="102"/>
      <c r="Z318" s="102"/>
      <c r="AA318" s="102"/>
      <c r="AB318" s="99">
        <f t="shared" si="91"/>
        <v>0</v>
      </c>
      <c r="AC318" s="103">
        <f t="shared" si="92"/>
        <v>0</v>
      </c>
      <c r="AD318" s="100">
        <f t="shared" si="93"/>
        <v>0</v>
      </c>
      <c r="AE318" s="102">
        <v>0</v>
      </c>
      <c r="AF318" s="43">
        <f t="shared" si="96"/>
        <v>0</v>
      </c>
    </row>
    <row r="319" spans="1:32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97"/>
        <v>0</v>
      </c>
      <c r="O319" s="109">
        <v>0</v>
      </c>
      <c r="P319" s="109"/>
      <c r="Q319" s="112"/>
      <c r="R319" s="113">
        <f t="shared" si="94"/>
        <v>0</v>
      </c>
      <c r="S319" s="114"/>
      <c r="T319" s="115">
        <f>G319+I319+K319+O319</f>
        <v>0</v>
      </c>
      <c r="U319" s="115">
        <v>0</v>
      </c>
      <c r="V319" s="43">
        <f t="shared" si="95"/>
        <v>0</v>
      </c>
      <c r="W319" s="115"/>
      <c r="X319" s="115"/>
      <c r="Y319" s="115"/>
      <c r="Z319" s="115"/>
      <c r="AA319" s="115"/>
      <c r="AB319" s="116">
        <f t="shared" si="91"/>
        <v>0</v>
      </c>
      <c r="AC319" s="117">
        <f t="shared" si="92"/>
        <v>0</v>
      </c>
      <c r="AD319" s="118">
        <f t="shared" si="93"/>
        <v>0</v>
      </c>
      <c r="AE319" s="115">
        <v>0</v>
      </c>
      <c r="AF319" s="43">
        <f t="shared" si="96"/>
        <v>0</v>
      </c>
    </row>
    <row r="320" spans="1:32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107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108">+K320*$F320</f>
        <v>0</v>
      </c>
      <c r="M320" s="27">
        <v>0</v>
      </c>
      <c r="N320" s="31">
        <f t="shared" si="97"/>
        <v>0</v>
      </c>
      <c r="O320" s="23">
        <v>0.7</v>
      </c>
      <c r="P320" s="24">
        <f t="shared" ref="P320:P338" si="109">+O320*$F320</f>
        <v>2353568</v>
      </c>
      <c r="Q320" s="27">
        <v>0.2</v>
      </c>
      <c r="R320" s="31">
        <f t="shared" si="94"/>
        <v>672448.00000000012</v>
      </c>
      <c r="S320" s="42">
        <v>0.8</v>
      </c>
      <c r="T320" s="43">
        <f t="shared" ref="T320:T338" si="110">G320+I320+M320+Q320</f>
        <v>0.30000000000000004</v>
      </c>
      <c r="U320" s="43">
        <v>0.30000000000000004</v>
      </c>
      <c r="V320" s="43">
        <f t="shared" si="95"/>
        <v>0</v>
      </c>
      <c r="W320" s="43">
        <f t="shared" ref="W320:W354" si="111">S320-T320</f>
        <v>0.5</v>
      </c>
      <c r="X320" s="43"/>
      <c r="Y320" s="43"/>
      <c r="Z320" s="43"/>
      <c r="AA320" s="43"/>
      <c r="AB320" s="12">
        <f t="shared" si="91"/>
        <v>2689792</v>
      </c>
      <c r="AC320" s="44">
        <f t="shared" si="92"/>
        <v>672448.00000000047</v>
      </c>
      <c r="AD320" s="11">
        <f t="shared" si="93"/>
        <v>0.30000000000000004</v>
      </c>
      <c r="AE320" s="43">
        <v>0.30000000000000004</v>
      </c>
      <c r="AF320" s="43">
        <f t="shared" si="96"/>
        <v>0</v>
      </c>
    </row>
    <row r="321" spans="1:32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107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97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41">
        <v>0.2</v>
      </c>
      <c r="T321" s="43">
        <f t="shared" si="110"/>
        <v>0.05</v>
      </c>
      <c r="U321" s="43">
        <v>0.05</v>
      </c>
      <c r="V321" s="43">
        <f t="shared" si="95"/>
        <v>0</v>
      </c>
      <c r="W321" s="43">
        <f t="shared" si="111"/>
        <v>0.15000000000000002</v>
      </c>
      <c r="X321" s="43"/>
      <c r="Y321" s="43"/>
      <c r="Z321" s="43"/>
      <c r="AA321" s="43"/>
      <c r="AB321" s="12">
        <f t="shared" si="91"/>
        <v>672448.00000000012</v>
      </c>
      <c r="AC321" s="44">
        <f t="shared" si="92"/>
        <v>-672448.00000000012</v>
      </c>
      <c r="AD321" s="11">
        <f t="shared" si="93"/>
        <v>0.05</v>
      </c>
      <c r="AE321" s="43">
        <v>0.05</v>
      </c>
      <c r="AF321" s="43">
        <f t="shared" si="96"/>
        <v>0</v>
      </c>
    </row>
    <row r="322" spans="1:32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107"/>
        <v>0</v>
      </c>
      <c r="I322" s="23">
        <v>0</v>
      </c>
      <c r="J322" s="24"/>
      <c r="K322" s="32">
        <v>0</v>
      </c>
      <c r="L322" s="24">
        <f t="shared" si="108"/>
        <v>0</v>
      </c>
      <c r="M322" s="27">
        <v>0</v>
      </c>
      <c r="N322" s="31">
        <f t="shared" si="97"/>
        <v>0</v>
      </c>
      <c r="O322" s="23">
        <v>0.8</v>
      </c>
      <c r="P322" s="24">
        <f t="shared" si="109"/>
        <v>2689792.0000000005</v>
      </c>
      <c r="Q322" s="27">
        <v>0.1</v>
      </c>
      <c r="R322" s="31">
        <f t="shared" si="94"/>
        <v>336224.00000000006</v>
      </c>
      <c r="S322" s="41">
        <v>0.8</v>
      </c>
      <c r="T322" s="43">
        <f t="shared" si="110"/>
        <v>0.1</v>
      </c>
      <c r="U322" s="43">
        <v>0.1</v>
      </c>
      <c r="V322" s="43">
        <f t="shared" si="95"/>
        <v>0</v>
      </c>
      <c r="W322" s="43">
        <f t="shared" si="111"/>
        <v>0.70000000000000007</v>
      </c>
      <c r="X322" s="43"/>
      <c r="Y322" s="43"/>
      <c r="Z322" s="43"/>
      <c r="AA322" s="43"/>
      <c r="AB322" s="12">
        <f t="shared" si="91"/>
        <v>2689792.0000000005</v>
      </c>
      <c r="AC322" s="44">
        <f t="shared" si="92"/>
        <v>672448</v>
      </c>
      <c r="AD322" s="11">
        <f t="shared" si="93"/>
        <v>0.1</v>
      </c>
      <c r="AE322" s="43">
        <v>0.1</v>
      </c>
      <c r="AF322" s="43">
        <f t="shared" si="96"/>
        <v>0</v>
      </c>
    </row>
    <row r="323" spans="1:32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107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97"/>
        <v>0</v>
      </c>
      <c r="O323" s="23">
        <v>0.2</v>
      </c>
      <c r="P323" s="24">
        <f>F322*O323</f>
        <v>672448.00000000012</v>
      </c>
      <c r="Q323" s="27"/>
      <c r="R323" s="31">
        <f t="shared" si="94"/>
        <v>0</v>
      </c>
      <c r="S323" s="41">
        <v>0.2</v>
      </c>
      <c r="T323" s="43">
        <f t="shared" si="110"/>
        <v>0</v>
      </c>
      <c r="U323" s="43">
        <v>0</v>
      </c>
      <c r="V323" s="43">
        <f t="shared" si="95"/>
        <v>0</v>
      </c>
      <c r="W323" s="43">
        <f t="shared" si="111"/>
        <v>0.2</v>
      </c>
      <c r="X323" s="43"/>
      <c r="Y323" s="43"/>
      <c r="Z323" s="43"/>
      <c r="AA323" s="43"/>
      <c r="AB323" s="12">
        <f t="shared" si="91"/>
        <v>672448.00000000012</v>
      </c>
      <c r="AC323" s="44">
        <f t="shared" si="92"/>
        <v>-672448.00000000012</v>
      </c>
      <c r="AD323" s="11">
        <f t="shared" si="93"/>
        <v>0</v>
      </c>
      <c r="AE323" s="43">
        <v>0</v>
      </c>
      <c r="AF323" s="43">
        <f t="shared" si="96"/>
        <v>0</v>
      </c>
    </row>
    <row r="324" spans="1:32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107"/>
        <v>0</v>
      </c>
      <c r="I324" s="23">
        <v>0</v>
      </c>
      <c r="J324" s="24"/>
      <c r="K324" s="32">
        <v>0</v>
      </c>
      <c r="L324" s="24">
        <f t="shared" si="108"/>
        <v>0</v>
      </c>
      <c r="M324" s="27">
        <v>0</v>
      </c>
      <c r="N324" s="31">
        <f t="shared" si="97"/>
        <v>0</v>
      </c>
      <c r="O324" s="23">
        <v>0.8</v>
      </c>
      <c r="P324" s="24">
        <f t="shared" si="109"/>
        <v>1921280</v>
      </c>
      <c r="Q324" s="27"/>
      <c r="R324" s="31">
        <f t="shared" si="94"/>
        <v>0</v>
      </c>
      <c r="S324" s="41">
        <v>0.8</v>
      </c>
      <c r="T324" s="43">
        <f t="shared" si="110"/>
        <v>0</v>
      </c>
      <c r="U324" s="43">
        <v>0</v>
      </c>
      <c r="V324" s="43">
        <f t="shared" si="95"/>
        <v>0</v>
      </c>
      <c r="W324" s="43">
        <f t="shared" si="111"/>
        <v>0.8</v>
      </c>
      <c r="X324" s="43"/>
      <c r="Y324" s="43"/>
      <c r="Z324" s="43"/>
      <c r="AA324" s="43"/>
      <c r="AB324" s="12">
        <f t="shared" si="91"/>
        <v>1921280</v>
      </c>
      <c r="AC324" s="44">
        <f t="shared" si="92"/>
        <v>480320</v>
      </c>
      <c r="AD324" s="11">
        <f t="shared" si="93"/>
        <v>0</v>
      </c>
      <c r="AE324" s="43">
        <v>0</v>
      </c>
      <c r="AF324" s="43">
        <f t="shared" si="96"/>
        <v>0</v>
      </c>
    </row>
    <row r="325" spans="1:32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107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97"/>
        <v>0</v>
      </c>
      <c r="O325" s="23">
        <v>0.2</v>
      </c>
      <c r="P325" s="24">
        <f>F324*O325</f>
        <v>480320</v>
      </c>
      <c r="Q325" s="27"/>
      <c r="R325" s="31">
        <f t="shared" si="94"/>
        <v>0</v>
      </c>
      <c r="S325" s="41">
        <v>0.2</v>
      </c>
      <c r="T325" s="43">
        <f t="shared" si="110"/>
        <v>0</v>
      </c>
      <c r="U325" s="43">
        <v>0</v>
      </c>
      <c r="V325" s="43">
        <f t="shared" si="95"/>
        <v>0</v>
      </c>
      <c r="W325" s="43">
        <f t="shared" si="111"/>
        <v>0.2</v>
      </c>
      <c r="X325" s="43"/>
      <c r="Y325" s="43"/>
      <c r="Z325" s="43"/>
      <c r="AA325" s="43"/>
      <c r="AB325" s="12">
        <f t="shared" si="91"/>
        <v>480320</v>
      </c>
      <c r="AC325" s="44">
        <f t="shared" si="92"/>
        <v>-480320</v>
      </c>
      <c r="AD325" s="11">
        <f t="shared" si="93"/>
        <v>0</v>
      </c>
      <c r="AE325" s="43">
        <v>0</v>
      </c>
      <c r="AF325" s="43">
        <f t="shared" si="96"/>
        <v>0</v>
      </c>
    </row>
    <row r="326" spans="1:32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107"/>
        <v>0</v>
      </c>
      <c r="I326" s="23">
        <v>0</v>
      </c>
      <c r="J326" s="24"/>
      <c r="K326" s="32">
        <v>0</v>
      </c>
      <c r="L326" s="24">
        <f t="shared" si="108"/>
        <v>0</v>
      </c>
      <c r="M326" s="27">
        <v>0</v>
      </c>
      <c r="N326" s="31">
        <f t="shared" si="97"/>
        <v>0</v>
      </c>
      <c r="O326" s="23">
        <v>0.8</v>
      </c>
      <c r="P326" s="24">
        <f t="shared" si="109"/>
        <v>768512</v>
      </c>
      <c r="Q326" s="27"/>
      <c r="R326" s="31">
        <f t="shared" si="94"/>
        <v>0</v>
      </c>
      <c r="S326" s="41">
        <v>0.8</v>
      </c>
      <c r="T326" s="43">
        <f t="shared" si="110"/>
        <v>0</v>
      </c>
      <c r="U326" s="43">
        <v>0</v>
      </c>
      <c r="V326" s="43">
        <f t="shared" si="95"/>
        <v>0</v>
      </c>
      <c r="W326" s="43">
        <f t="shared" si="111"/>
        <v>0.8</v>
      </c>
      <c r="X326" s="43"/>
      <c r="Y326" s="43"/>
      <c r="Z326" s="43"/>
      <c r="AA326" s="43"/>
      <c r="AB326" s="12">
        <f t="shared" ref="AB326:AB351" si="112">H326+J326+L326+P326</f>
        <v>768512</v>
      </c>
      <c r="AC326" s="44">
        <f t="shared" ref="AC326:AC357" si="113">F326-AB326</f>
        <v>192128</v>
      </c>
      <c r="AD326" s="11">
        <f t="shared" ref="AD326:AD357" si="114">G326+I326+M326+Q326</f>
        <v>0</v>
      </c>
      <c r="AE326" s="43">
        <v>0</v>
      </c>
      <c r="AF326" s="43">
        <f t="shared" si="96"/>
        <v>0</v>
      </c>
    </row>
    <row r="327" spans="1:32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107"/>
        <v>0</v>
      </c>
      <c r="I327" s="23">
        <v>0</v>
      </c>
      <c r="J327" s="24"/>
      <c r="K327" s="32">
        <v>0</v>
      </c>
      <c r="L327" s="24">
        <f t="shared" si="108"/>
        <v>0</v>
      </c>
      <c r="M327" s="27">
        <v>0</v>
      </c>
      <c r="N327" s="31">
        <f t="shared" ref="N327:N352" si="115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116">Q327*F327</f>
        <v>0</v>
      </c>
      <c r="S327" s="41">
        <v>0.2</v>
      </c>
      <c r="T327" s="43">
        <f t="shared" si="110"/>
        <v>0</v>
      </c>
      <c r="U327" s="43">
        <v>0</v>
      </c>
      <c r="V327" s="43">
        <f t="shared" ref="V327:V351" si="117">T327-U327</f>
        <v>0</v>
      </c>
      <c r="W327" s="43">
        <f t="shared" si="111"/>
        <v>0.2</v>
      </c>
      <c r="X327" s="43"/>
      <c r="Y327" s="43"/>
      <c r="Z327" s="43"/>
      <c r="AA327" s="43"/>
      <c r="AB327" s="12">
        <f t="shared" si="112"/>
        <v>192128</v>
      </c>
      <c r="AC327" s="44">
        <f t="shared" si="113"/>
        <v>-192128</v>
      </c>
      <c r="AD327" s="11">
        <f t="shared" si="114"/>
        <v>0</v>
      </c>
      <c r="AE327" s="43">
        <v>0</v>
      </c>
      <c r="AF327" s="43">
        <f t="shared" ref="AF327:AF369" si="118">AD327-AE327</f>
        <v>0</v>
      </c>
    </row>
    <row r="328" spans="1:32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107"/>
        <v>0</v>
      </c>
      <c r="I328" s="23">
        <v>0</v>
      </c>
      <c r="J328" s="24"/>
      <c r="K328" s="32">
        <v>0</v>
      </c>
      <c r="L328" s="24">
        <f t="shared" si="108"/>
        <v>0</v>
      </c>
      <c r="M328" s="27">
        <v>0</v>
      </c>
      <c r="N328" s="31">
        <f t="shared" si="115"/>
        <v>0</v>
      </c>
      <c r="O328" s="23">
        <v>0.8</v>
      </c>
      <c r="P328" s="24">
        <f t="shared" si="109"/>
        <v>2689792.0000000005</v>
      </c>
      <c r="Q328" s="27"/>
      <c r="R328" s="31">
        <f t="shared" si="116"/>
        <v>0</v>
      </c>
      <c r="S328" s="41">
        <v>0.8</v>
      </c>
      <c r="T328" s="43">
        <f t="shared" si="110"/>
        <v>0</v>
      </c>
      <c r="U328" s="43">
        <v>0</v>
      </c>
      <c r="V328" s="43">
        <f t="shared" si="117"/>
        <v>0</v>
      </c>
      <c r="W328" s="43">
        <f t="shared" si="111"/>
        <v>0.8</v>
      </c>
      <c r="X328" s="43"/>
      <c r="Y328" s="43"/>
      <c r="Z328" s="43"/>
      <c r="AA328" s="43"/>
      <c r="AB328" s="12">
        <f t="shared" si="112"/>
        <v>2689792.0000000005</v>
      </c>
      <c r="AC328" s="44">
        <f t="shared" si="113"/>
        <v>672448</v>
      </c>
      <c r="AD328" s="11">
        <f t="shared" si="114"/>
        <v>0</v>
      </c>
      <c r="AE328" s="43">
        <v>0</v>
      </c>
      <c r="AF328" s="43">
        <f t="shared" si="118"/>
        <v>0</v>
      </c>
    </row>
    <row r="329" spans="1:32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107"/>
        <v>0</v>
      </c>
      <c r="I329" s="23">
        <v>0</v>
      </c>
      <c r="J329" s="24"/>
      <c r="K329" s="32">
        <v>0</v>
      </c>
      <c r="L329" s="24">
        <f t="shared" si="108"/>
        <v>0</v>
      </c>
      <c r="M329" s="27">
        <v>0</v>
      </c>
      <c r="N329" s="31">
        <f t="shared" si="115"/>
        <v>0</v>
      </c>
      <c r="O329" s="23">
        <v>0.2</v>
      </c>
      <c r="P329" s="24">
        <f>+O329*F328</f>
        <v>672448.00000000012</v>
      </c>
      <c r="Q329" s="27"/>
      <c r="R329" s="31">
        <f t="shared" si="116"/>
        <v>0</v>
      </c>
      <c r="S329" s="41">
        <v>0.2</v>
      </c>
      <c r="T329" s="43">
        <f t="shared" si="110"/>
        <v>0</v>
      </c>
      <c r="U329" s="43">
        <v>0</v>
      </c>
      <c r="V329" s="43">
        <f t="shared" si="117"/>
        <v>0</v>
      </c>
      <c r="W329" s="43">
        <f t="shared" si="111"/>
        <v>0.2</v>
      </c>
      <c r="X329" s="43"/>
      <c r="Y329" s="43"/>
      <c r="Z329" s="43"/>
      <c r="AA329" s="43"/>
      <c r="AB329" s="12">
        <f t="shared" si="112"/>
        <v>672448.00000000012</v>
      </c>
      <c r="AC329" s="44">
        <f t="shared" si="113"/>
        <v>-672448.00000000012</v>
      </c>
      <c r="AD329" s="11">
        <f t="shared" si="114"/>
        <v>0</v>
      </c>
      <c r="AE329" s="43">
        <v>0</v>
      </c>
      <c r="AF329" s="43">
        <f t="shared" si="118"/>
        <v>0</v>
      </c>
    </row>
    <row r="330" spans="1:32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107"/>
        <v>0</v>
      </c>
      <c r="I330" s="23">
        <v>0</v>
      </c>
      <c r="J330" s="24"/>
      <c r="K330" s="32">
        <v>0</v>
      </c>
      <c r="L330" s="24">
        <f t="shared" si="108"/>
        <v>0</v>
      </c>
      <c r="M330" s="27">
        <v>0</v>
      </c>
      <c r="N330" s="31">
        <f t="shared" si="115"/>
        <v>0</v>
      </c>
      <c r="O330" s="23">
        <v>0.8</v>
      </c>
      <c r="P330" s="24">
        <f t="shared" si="109"/>
        <v>768512</v>
      </c>
      <c r="Q330" s="27"/>
      <c r="R330" s="31">
        <f t="shared" si="116"/>
        <v>0</v>
      </c>
      <c r="S330" s="41">
        <v>0.8</v>
      </c>
      <c r="T330" s="43">
        <f t="shared" si="110"/>
        <v>0</v>
      </c>
      <c r="U330" s="43">
        <v>0</v>
      </c>
      <c r="V330" s="43">
        <f t="shared" si="117"/>
        <v>0</v>
      </c>
      <c r="W330" s="43">
        <f t="shared" si="111"/>
        <v>0.8</v>
      </c>
      <c r="X330" s="43"/>
      <c r="Y330" s="43"/>
      <c r="Z330" s="43"/>
      <c r="AA330" s="43"/>
      <c r="AB330" s="12">
        <f t="shared" si="112"/>
        <v>768512</v>
      </c>
      <c r="AC330" s="44">
        <f t="shared" si="113"/>
        <v>192128</v>
      </c>
      <c r="AD330" s="11">
        <f t="shared" si="114"/>
        <v>0</v>
      </c>
      <c r="AE330" s="43">
        <v>0</v>
      </c>
      <c r="AF330" s="43">
        <f t="shared" si="118"/>
        <v>0</v>
      </c>
    </row>
    <row r="331" spans="1:32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107"/>
        <v>0</v>
      </c>
      <c r="I331" s="23">
        <v>0</v>
      </c>
      <c r="J331" s="24"/>
      <c r="K331" s="32">
        <v>0</v>
      </c>
      <c r="L331" s="24">
        <f t="shared" si="108"/>
        <v>0</v>
      </c>
      <c r="M331" s="27">
        <v>0</v>
      </c>
      <c r="N331" s="31">
        <f t="shared" si="115"/>
        <v>0</v>
      </c>
      <c r="O331" s="23">
        <v>0.2</v>
      </c>
      <c r="P331" s="24">
        <f>+O331*F330</f>
        <v>192128</v>
      </c>
      <c r="Q331" s="27"/>
      <c r="R331" s="31">
        <f t="shared" si="116"/>
        <v>0</v>
      </c>
      <c r="S331" s="41">
        <v>0.2</v>
      </c>
      <c r="T331" s="43">
        <f t="shared" si="110"/>
        <v>0</v>
      </c>
      <c r="U331" s="43">
        <v>0</v>
      </c>
      <c r="V331" s="43">
        <f t="shared" si="117"/>
        <v>0</v>
      </c>
      <c r="W331" s="43">
        <f t="shared" si="111"/>
        <v>0.2</v>
      </c>
      <c r="X331" s="43"/>
      <c r="Y331" s="43"/>
      <c r="Z331" s="43"/>
      <c r="AA331" s="43"/>
      <c r="AB331" s="12">
        <f t="shared" si="112"/>
        <v>192128</v>
      </c>
      <c r="AC331" s="44">
        <f t="shared" si="113"/>
        <v>-192128</v>
      </c>
      <c r="AD331" s="11">
        <f t="shared" si="114"/>
        <v>0</v>
      </c>
      <c r="AE331" s="43">
        <v>0</v>
      </c>
      <c r="AF331" s="43">
        <f t="shared" si="118"/>
        <v>0</v>
      </c>
    </row>
    <row r="332" spans="1:32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107"/>
        <v>0</v>
      </c>
      <c r="I332" s="23">
        <v>0</v>
      </c>
      <c r="J332" s="24"/>
      <c r="K332" s="32">
        <v>0</v>
      </c>
      <c r="L332" s="24">
        <f t="shared" si="108"/>
        <v>0</v>
      </c>
      <c r="M332" s="27">
        <v>0</v>
      </c>
      <c r="N332" s="31">
        <f t="shared" si="115"/>
        <v>0</v>
      </c>
      <c r="O332" s="23">
        <v>0.8</v>
      </c>
      <c r="P332" s="24">
        <f t="shared" si="109"/>
        <v>1921280</v>
      </c>
      <c r="Q332" s="27"/>
      <c r="R332" s="31">
        <f t="shared" si="116"/>
        <v>0</v>
      </c>
      <c r="S332" s="41">
        <v>0.8</v>
      </c>
      <c r="T332" s="43">
        <f t="shared" si="110"/>
        <v>0</v>
      </c>
      <c r="U332" s="43">
        <v>0</v>
      </c>
      <c r="V332" s="43">
        <f t="shared" si="117"/>
        <v>0</v>
      </c>
      <c r="W332" s="43">
        <f t="shared" si="111"/>
        <v>0.8</v>
      </c>
      <c r="X332" s="43"/>
      <c r="Y332" s="43"/>
      <c r="Z332" s="43"/>
      <c r="AA332" s="43"/>
      <c r="AB332" s="12">
        <f t="shared" si="112"/>
        <v>1921280</v>
      </c>
      <c r="AC332" s="44">
        <f t="shared" si="113"/>
        <v>480320</v>
      </c>
      <c r="AD332" s="11">
        <f t="shared" si="114"/>
        <v>0</v>
      </c>
      <c r="AE332" s="43">
        <v>0</v>
      </c>
      <c r="AF332" s="43">
        <f t="shared" si="118"/>
        <v>0</v>
      </c>
    </row>
    <row r="333" spans="1:32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107"/>
        <v>0</v>
      </c>
      <c r="I333" s="23">
        <v>0</v>
      </c>
      <c r="J333" s="24"/>
      <c r="K333" s="32">
        <v>0</v>
      </c>
      <c r="L333" s="24">
        <f t="shared" si="108"/>
        <v>0</v>
      </c>
      <c r="M333" s="27">
        <v>0</v>
      </c>
      <c r="N333" s="31">
        <f t="shared" si="115"/>
        <v>0</v>
      </c>
      <c r="O333" s="23">
        <v>0.2</v>
      </c>
      <c r="P333" s="24">
        <f>+O333*F332</f>
        <v>480320</v>
      </c>
      <c r="Q333" s="27"/>
      <c r="R333" s="31">
        <f t="shared" si="116"/>
        <v>0</v>
      </c>
      <c r="S333" s="41">
        <v>0.2</v>
      </c>
      <c r="T333" s="43">
        <f t="shared" si="110"/>
        <v>0</v>
      </c>
      <c r="U333" s="43">
        <v>0</v>
      </c>
      <c r="V333" s="43">
        <f t="shared" si="117"/>
        <v>0</v>
      </c>
      <c r="W333" s="43">
        <f t="shared" si="111"/>
        <v>0.2</v>
      </c>
      <c r="X333" s="43"/>
      <c r="Y333" s="43"/>
      <c r="Z333" s="43"/>
      <c r="AA333" s="43"/>
      <c r="AB333" s="12">
        <f t="shared" si="112"/>
        <v>480320</v>
      </c>
      <c r="AC333" s="44">
        <f t="shared" si="113"/>
        <v>-480320</v>
      </c>
      <c r="AD333" s="11">
        <f t="shared" si="114"/>
        <v>0</v>
      </c>
      <c r="AE333" s="43">
        <v>0</v>
      </c>
      <c r="AF333" s="43">
        <f t="shared" si="118"/>
        <v>0</v>
      </c>
    </row>
    <row r="334" spans="1:32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107"/>
        <v>0</v>
      </c>
      <c r="I334" s="23">
        <v>0</v>
      </c>
      <c r="J334" s="24"/>
      <c r="K334" s="32">
        <v>0</v>
      </c>
      <c r="L334" s="24">
        <f t="shared" si="108"/>
        <v>0</v>
      </c>
      <c r="M334" s="27">
        <v>0</v>
      </c>
      <c r="N334" s="31">
        <f t="shared" si="115"/>
        <v>0</v>
      </c>
      <c r="O334" s="23">
        <v>0.8</v>
      </c>
      <c r="P334" s="24">
        <f t="shared" si="109"/>
        <v>1921280</v>
      </c>
      <c r="Q334" s="27"/>
      <c r="R334" s="31">
        <f t="shared" si="116"/>
        <v>0</v>
      </c>
      <c r="S334" s="41">
        <v>0.8</v>
      </c>
      <c r="T334" s="43">
        <f t="shared" si="110"/>
        <v>0</v>
      </c>
      <c r="U334" s="43">
        <v>0</v>
      </c>
      <c r="V334" s="43">
        <f t="shared" si="117"/>
        <v>0</v>
      </c>
      <c r="W334" s="43">
        <f t="shared" si="111"/>
        <v>0.8</v>
      </c>
      <c r="X334" s="43"/>
      <c r="Y334" s="43"/>
      <c r="Z334" s="43"/>
      <c r="AA334" s="43"/>
      <c r="AB334" s="12">
        <f t="shared" si="112"/>
        <v>1921280</v>
      </c>
      <c r="AC334" s="44">
        <f t="shared" si="113"/>
        <v>480320</v>
      </c>
      <c r="AD334" s="11">
        <f t="shared" si="114"/>
        <v>0</v>
      </c>
      <c r="AE334" s="43">
        <v>0</v>
      </c>
      <c r="AF334" s="43">
        <f t="shared" si="118"/>
        <v>0</v>
      </c>
    </row>
    <row r="335" spans="1:32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107"/>
        <v>0</v>
      </c>
      <c r="I335" s="23">
        <v>0</v>
      </c>
      <c r="J335" s="24"/>
      <c r="K335" s="32">
        <v>0</v>
      </c>
      <c r="L335" s="24">
        <f t="shared" si="108"/>
        <v>0</v>
      </c>
      <c r="M335" s="27">
        <v>0</v>
      </c>
      <c r="N335" s="31">
        <f t="shared" si="115"/>
        <v>0</v>
      </c>
      <c r="O335" s="23">
        <v>0.2</v>
      </c>
      <c r="P335" s="24">
        <f>+O335*F334</f>
        <v>480320</v>
      </c>
      <c r="Q335" s="27"/>
      <c r="R335" s="31">
        <f t="shared" si="116"/>
        <v>0</v>
      </c>
      <c r="S335" s="41">
        <v>0.2</v>
      </c>
      <c r="T335" s="43">
        <f t="shared" si="110"/>
        <v>0</v>
      </c>
      <c r="U335" s="43">
        <v>0</v>
      </c>
      <c r="V335" s="43">
        <f t="shared" si="117"/>
        <v>0</v>
      </c>
      <c r="W335" s="43">
        <f t="shared" si="111"/>
        <v>0.2</v>
      </c>
      <c r="X335" s="43"/>
      <c r="Y335" s="43"/>
      <c r="Z335" s="43"/>
      <c r="AA335" s="43"/>
      <c r="AB335" s="12">
        <f t="shared" si="112"/>
        <v>480320</v>
      </c>
      <c r="AC335" s="44">
        <f t="shared" si="113"/>
        <v>-480320</v>
      </c>
      <c r="AD335" s="11">
        <f t="shared" si="114"/>
        <v>0</v>
      </c>
      <c r="AE335" s="43">
        <v>0</v>
      </c>
      <c r="AF335" s="43">
        <f t="shared" si="118"/>
        <v>0</v>
      </c>
    </row>
    <row r="336" spans="1:32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107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108"/>
        <v>0</v>
      </c>
      <c r="M336" s="27">
        <v>0</v>
      </c>
      <c r="N336" s="31">
        <f t="shared" si="115"/>
        <v>0</v>
      </c>
      <c r="O336" s="23">
        <v>0.5</v>
      </c>
      <c r="P336" s="24">
        <f t="shared" si="109"/>
        <v>2401600</v>
      </c>
      <c r="Q336" s="27"/>
      <c r="R336" s="31">
        <f t="shared" si="116"/>
        <v>0</v>
      </c>
      <c r="S336" s="41">
        <v>0.8</v>
      </c>
      <c r="T336" s="43">
        <f t="shared" si="110"/>
        <v>0.3</v>
      </c>
      <c r="U336" s="43">
        <v>0.3</v>
      </c>
      <c r="V336" s="43">
        <f t="shared" si="117"/>
        <v>0</v>
      </c>
      <c r="W336" s="43">
        <f t="shared" si="111"/>
        <v>0.5</v>
      </c>
      <c r="X336" s="43"/>
      <c r="Y336" s="43"/>
      <c r="Z336" s="43"/>
      <c r="AA336" s="43"/>
      <c r="AB336" s="12">
        <f t="shared" si="112"/>
        <v>3842560</v>
      </c>
      <c r="AC336" s="44">
        <f t="shared" si="113"/>
        <v>960640</v>
      </c>
      <c r="AD336" s="11">
        <f t="shared" si="114"/>
        <v>0.3</v>
      </c>
      <c r="AE336" s="43">
        <v>0.3</v>
      </c>
      <c r="AF336" s="43">
        <f t="shared" si="118"/>
        <v>0</v>
      </c>
    </row>
    <row r="337" spans="1:32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107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108"/>
        <v>0</v>
      </c>
      <c r="M337" s="27">
        <v>0</v>
      </c>
      <c r="N337" s="31">
        <f t="shared" si="115"/>
        <v>0</v>
      </c>
      <c r="O337" s="23">
        <v>0.15</v>
      </c>
      <c r="P337" s="24">
        <f>+O337*F336</f>
        <v>720480</v>
      </c>
      <c r="Q337" s="27"/>
      <c r="R337" s="31">
        <f t="shared" si="116"/>
        <v>0</v>
      </c>
      <c r="S337" s="41">
        <v>0.2</v>
      </c>
      <c r="T337" s="43">
        <f t="shared" si="110"/>
        <v>0.05</v>
      </c>
      <c r="U337" s="43">
        <v>0.05</v>
      </c>
      <c r="V337" s="43">
        <f t="shared" si="117"/>
        <v>0</v>
      </c>
      <c r="W337" s="43">
        <f t="shared" si="111"/>
        <v>0.15000000000000002</v>
      </c>
      <c r="X337" s="43"/>
      <c r="Y337" s="43"/>
      <c r="Z337" s="43"/>
      <c r="AA337" s="43"/>
      <c r="AB337" s="12">
        <f t="shared" si="112"/>
        <v>960640</v>
      </c>
      <c r="AC337" s="44">
        <f t="shared" si="113"/>
        <v>-960640</v>
      </c>
      <c r="AD337" s="11">
        <f t="shared" si="114"/>
        <v>0.05</v>
      </c>
      <c r="AE337" s="43">
        <v>0.05</v>
      </c>
      <c r="AF337" s="43">
        <f t="shared" si="118"/>
        <v>0</v>
      </c>
    </row>
    <row r="338" spans="1:32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107"/>
        <v>0</v>
      </c>
      <c r="I338" s="23">
        <v>0</v>
      </c>
      <c r="J338" s="24"/>
      <c r="K338" s="32">
        <v>0</v>
      </c>
      <c r="L338" s="24">
        <f t="shared" si="108"/>
        <v>0</v>
      </c>
      <c r="M338" s="27">
        <v>0</v>
      </c>
      <c r="N338" s="31">
        <f t="shared" si="115"/>
        <v>0</v>
      </c>
      <c r="O338" s="23">
        <v>1</v>
      </c>
      <c r="P338" s="24">
        <f t="shared" si="109"/>
        <v>2401600</v>
      </c>
      <c r="Q338" s="27"/>
      <c r="R338" s="31">
        <f t="shared" si="116"/>
        <v>0</v>
      </c>
      <c r="S338" s="41">
        <v>1</v>
      </c>
      <c r="T338" s="43">
        <f t="shared" si="110"/>
        <v>0</v>
      </c>
      <c r="U338" s="43">
        <v>0</v>
      </c>
      <c r="V338" s="43">
        <f t="shared" si="117"/>
        <v>0</v>
      </c>
      <c r="W338" s="43">
        <f t="shared" si="111"/>
        <v>1</v>
      </c>
      <c r="X338" s="43"/>
      <c r="Y338" s="43"/>
      <c r="Z338" s="43"/>
      <c r="AA338" s="43"/>
      <c r="AB338" s="12">
        <f t="shared" si="112"/>
        <v>2401600</v>
      </c>
      <c r="AC338" s="44">
        <f t="shared" si="113"/>
        <v>0</v>
      </c>
      <c r="AD338" s="11">
        <f t="shared" si="114"/>
        <v>0</v>
      </c>
      <c r="AE338" s="43">
        <v>0</v>
      </c>
      <c r="AF338" s="43">
        <f t="shared" si="118"/>
        <v>0</v>
      </c>
    </row>
    <row r="339" spans="1:32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115"/>
        <v>0</v>
      </c>
      <c r="O339" s="109">
        <v>0</v>
      </c>
      <c r="P339" s="109"/>
      <c r="Q339" s="112"/>
      <c r="R339" s="113">
        <f t="shared" si="116"/>
        <v>0</v>
      </c>
      <c r="S339" s="114"/>
      <c r="T339" s="115">
        <f t="shared" ref="T339:T356" si="119">G339+I339+K339+O339</f>
        <v>0</v>
      </c>
      <c r="U339" s="115">
        <v>0</v>
      </c>
      <c r="V339" s="43">
        <f t="shared" si="117"/>
        <v>0</v>
      </c>
      <c r="W339" s="43">
        <f t="shared" si="111"/>
        <v>0</v>
      </c>
      <c r="X339" s="43"/>
      <c r="Y339" s="43"/>
      <c r="Z339" s="43"/>
      <c r="AA339" s="43"/>
      <c r="AB339" s="116">
        <f t="shared" si="112"/>
        <v>0</v>
      </c>
      <c r="AC339" s="117">
        <f t="shared" si="113"/>
        <v>0</v>
      </c>
      <c r="AD339" s="118">
        <f t="shared" si="114"/>
        <v>0</v>
      </c>
      <c r="AE339" s="115">
        <v>0</v>
      </c>
      <c r="AF339" s="43">
        <f t="shared" si="118"/>
        <v>0</v>
      </c>
    </row>
    <row r="340" spans="1:32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120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115"/>
        <v>0</v>
      </c>
      <c r="O340" s="23">
        <v>0.8</v>
      </c>
      <c r="P340" s="24">
        <f>F340*O340</f>
        <v>2689792.0000000005</v>
      </c>
      <c r="Q340" s="27">
        <v>0.1</v>
      </c>
      <c r="R340" s="31">
        <f t="shared" si="116"/>
        <v>336224.00000000006</v>
      </c>
      <c r="S340" s="41">
        <v>0.8</v>
      </c>
      <c r="T340" s="43">
        <f t="shared" ref="T340:T351" si="121">G340+I340+M340+Q340</f>
        <v>0.1</v>
      </c>
      <c r="U340" s="43">
        <v>0.1</v>
      </c>
      <c r="V340" s="43">
        <f t="shared" si="117"/>
        <v>0</v>
      </c>
      <c r="W340" s="43">
        <f t="shared" si="111"/>
        <v>0.70000000000000007</v>
      </c>
      <c r="X340" s="43"/>
      <c r="Y340" s="43"/>
      <c r="Z340" s="43"/>
      <c r="AA340" s="43"/>
      <c r="AB340" s="12">
        <f t="shared" si="112"/>
        <v>2689792.0000000005</v>
      </c>
      <c r="AC340" s="44">
        <f t="shared" si="113"/>
        <v>672448</v>
      </c>
      <c r="AD340" s="11">
        <f t="shared" si="114"/>
        <v>0.1</v>
      </c>
      <c r="AE340" s="43">
        <v>0.1</v>
      </c>
      <c r="AF340" s="43">
        <f t="shared" si="118"/>
        <v>0</v>
      </c>
    </row>
    <row r="341" spans="1:32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120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115"/>
        <v>0</v>
      </c>
      <c r="O341" s="23">
        <v>0.2</v>
      </c>
      <c r="P341" s="24">
        <f>+O341*F340</f>
        <v>672448.00000000012</v>
      </c>
      <c r="Q341" s="27"/>
      <c r="R341" s="31">
        <f t="shared" si="116"/>
        <v>0</v>
      </c>
      <c r="S341" s="41">
        <v>0.2</v>
      </c>
      <c r="T341" s="43">
        <f t="shared" si="121"/>
        <v>0</v>
      </c>
      <c r="U341" s="43">
        <v>0</v>
      </c>
      <c r="V341" s="43">
        <f t="shared" si="117"/>
        <v>0</v>
      </c>
      <c r="W341" s="43">
        <f t="shared" si="111"/>
        <v>0.2</v>
      </c>
      <c r="X341" s="43"/>
      <c r="Y341" s="43"/>
      <c r="Z341" s="43"/>
      <c r="AA341" s="43"/>
      <c r="AB341" s="12">
        <f t="shared" si="112"/>
        <v>672448.00000000012</v>
      </c>
      <c r="AC341" s="44">
        <f t="shared" si="113"/>
        <v>-672448.00000000012</v>
      </c>
      <c r="AD341" s="11">
        <f t="shared" si="114"/>
        <v>0</v>
      </c>
      <c r="AE341" s="43">
        <v>0</v>
      </c>
      <c r="AF341" s="43">
        <f t="shared" si="118"/>
        <v>0</v>
      </c>
    </row>
    <row r="342" spans="1:32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120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115"/>
        <v>0</v>
      </c>
      <c r="O342" s="23">
        <v>0.8</v>
      </c>
      <c r="P342" s="24">
        <f>+O342*F342</f>
        <v>2689792.0000000005</v>
      </c>
      <c r="Q342" s="27"/>
      <c r="R342" s="31">
        <f t="shared" si="116"/>
        <v>0</v>
      </c>
      <c r="S342" s="41">
        <v>0.8</v>
      </c>
      <c r="T342" s="43">
        <f t="shared" si="121"/>
        <v>0</v>
      </c>
      <c r="U342" s="43">
        <v>0</v>
      </c>
      <c r="V342" s="43">
        <f t="shared" si="117"/>
        <v>0</v>
      </c>
      <c r="W342" s="43">
        <f t="shared" si="111"/>
        <v>0.8</v>
      </c>
      <c r="X342" s="43"/>
      <c r="Y342" s="43"/>
      <c r="Z342" s="43"/>
      <c r="AA342" s="43"/>
      <c r="AB342" s="12">
        <f t="shared" si="112"/>
        <v>2689792.0000000005</v>
      </c>
      <c r="AC342" s="44">
        <f t="shared" si="113"/>
        <v>672448</v>
      </c>
      <c r="AD342" s="11">
        <f t="shared" si="114"/>
        <v>0</v>
      </c>
      <c r="AE342" s="43">
        <v>0</v>
      </c>
      <c r="AF342" s="43">
        <f t="shared" si="118"/>
        <v>0</v>
      </c>
    </row>
    <row r="343" spans="1:32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120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115"/>
        <v>0</v>
      </c>
      <c r="O343" s="23">
        <v>0.2</v>
      </c>
      <c r="P343" s="24">
        <f>+O343*F342</f>
        <v>672448.00000000012</v>
      </c>
      <c r="Q343" s="27"/>
      <c r="R343" s="31">
        <f t="shared" si="116"/>
        <v>0</v>
      </c>
      <c r="S343" s="41">
        <v>0.2</v>
      </c>
      <c r="T343" s="43">
        <f t="shared" si="121"/>
        <v>0</v>
      </c>
      <c r="U343" s="43">
        <v>0</v>
      </c>
      <c r="V343" s="43">
        <f t="shared" si="117"/>
        <v>0</v>
      </c>
      <c r="W343" s="43">
        <f t="shared" si="111"/>
        <v>0.2</v>
      </c>
      <c r="X343" s="43"/>
      <c r="Y343" s="43"/>
      <c r="Z343" s="43"/>
      <c r="AA343" s="43"/>
      <c r="AB343" s="12">
        <f t="shared" si="112"/>
        <v>672448.00000000012</v>
      </c>
      <c r="AC343" s="44">
        <f t="shared" si="113"/>
        <v>-672448.00000000012</v>
      </c>
      <c r="AD343" s="11">
        <f t="shared" si="114"/>
        <v>0</v>
      </c>
      <c r="AE343" s="43">
        <v>0</v>
      </c>
      <c r="AF343" s="43">
        <f t="shared" si="118"/>
        <v>0</v>
      </c>
    </row>
    <row r="344" spans="1:32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120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115"/>
        <v>0</v>
      </c>
      <c r="O344" s="23">
        <v>0.8</v>
      </c>
      <c r="P344" s="24">
        <f t="shared" ref="P344:P351" si="122">+O344*$F344</f>
        <v>2305536</v>
      </c>
      <c r="Q344" s="27"/>
      <c r="R344" s="31">
        <f t="shared" si="116"/>
        <v>0</v>
      </c>
      <c r="S344" s="41">
        <v>0.8</v>
      </c>
      <c r="T344" s="43">
        <f t="shared" si="121"/>
        <v>0</v>
      </c>
      <c r="U344" s="43">
        <v>0</v>
      </c>
      <c r="V344" s="43">
        <f t="shared" si="117"/>
        <v>0</v>
      </c>
      <c r="W344" s="43">
        <f t="shared" si="111"/>
        <v>0.8</v>
      </c>
      <c r="X344" s="43"/>
      <c r="Y344" s="43"/>
      <c r="Z344" s="43"/>
      <c r="AA344" s="43"/>
      <c r="AB344" s="12">
        <f t="shared" si="112"/>
        <v>2305536</v>
      </c>
      <c r="AC344" s="44">
        <f t="shared" si="113"/>
        <v>576384</v>
      </c>
      <c r="AD344" s="11">
        <f t="shared" si="114"/>
        <v>0</v>
      </c>
      <c r="AE344" s="43">
        <v>0</v>
      </c>
      <c r="AF344" s="43">
        <f t="shared" si="118"/>
        <v>0</v>
      </c>
    </row>
    <row r="345" spans="1:32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120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115"/>
        <v>0</v>
      </c>
      <c r="O345" s="23">
        <v>0.2</v>
      </c>
      <c r="P345" s="24">
        <f>+O345*F344</f>
        <v>576384</v>
      </c>
      <c r="Q345" s="27"/>
      <c r="R345" s="31">
        <f t="shared" si="116"/>
        <v>0</v>
      </c>
      <c r="S345" s="41">
        <v>0.2</v>
      </c>
      <c r="T345" s="43">
        <f t="shared" si="121"/>
        <v>0</v>
      </c>
      <c r="U345" s="43">
        <v>0</v>
      </c>
      <c r="V345" s="43">
        <f t="shared" si="117"/>
        <v>0</v>
      </c>
      <c r="W345" s="43">
        <f t="shared" si="111"/>
        <v>0.2</v>
      </c>
      <c r="X345" s="43"/>
      <c r="Y345" s="43"/>
      <c r="Z345" s="43"/>
      <c r="AA345" s="43"/>
      <c r="AB345" s="12">
        <f t="shared" si="112"/>
        <v>576384</v>
      </c>
      <c r="AC345" s="44">
        <f t="shared" si="113"/>
        <v>-576384</v>
      </c>
      <c r="AD345" s="11">
        <f t="shared" si="114"/>
        <v>0</v>
      </c>
      <c r="AE345" s="43">
        <v>0</v>
      </c>
      <c r="AF345" s="43">
        <f t="shared" si="118"/>
        <v>0</v>
      </c>
    </row>
    <row r="346" spans="1:32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120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115"/>
        <v>0</v>
      </c>
      <c r="O346" s="23">
        <v>0.8</v>
      </c>
      <c r="P346" s="24">
        <f t="shared" si="122"/>
        <v>1921280</v>
      </c>
      <c r="Q346" s="27"/>
      <c r="R346" s="31">
        <f t="shared" si="116"/>
        <v>0</v>
      </c>
      <c r="S346" s="41">
        <v>0.8</v>
      </c>
      <c r="T346" s="43">
        <f t="shared" si="121"/>
        <v>0</v>
      </c>
      <c r="U346" s="43">
        <v>0</v>
      </c>
      <c r="V346" s="43">
        <f t="shared" si="117"/>
        <v>0</v>
      </c>
      <c r="W346" s="43">
        <f t="shared" si="111"/>
        <v>0.8</v>
      </c>
      <c r="X346" s="43"/>
      <c r="Y346" s="43"/>
      <c r="Z346" s="43"/>
      <c r="AA346" s="43"/>
      <c r="AB346" s="12">
        <f t="shared" si="112"/>
        <v>1921280</v>
      </c>
      <c r="AC346" s="44">
        <f t="shared" si="113"/>
        <v>480320</v>
      </c>
      <c r="AD346" s="11">
        <f t="shared" si="114"/>
        <v>0</v>
      </c>
      <c r="AE346" s="43">
        <v>0</v>
      </c>
      <c r="AF346" s="43">
        <f t="shared" si="118"/>
        <v>0</v>
      </c>
    </row>
    <row r="347" spans="1:32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120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115"/>
        <v>0</v>
      </c>
      <c r="O347" s="23">
        <v>0.2</v>
      </c>
      <c r="P347" s="24">
        <f>+O347*F346</f>
        <v>480320</v>
      </c>
      <c r="Q347" s="27"/>
      <c r="R347" s="31">
        <f t="shared" si="116"/>
        <v>0</v>
      </c>
      <c r="S347" s="41">
        <v>0.2</v>
      </c>
      <c r="T347" s="43">
        <f t="shared" si="121"/>
        <v>0</v>
      </c>
      <c r="U347" s="43">
        <v>0</v>
      </c>
      <c r="V347" s="43">
        <f t="shared" si="117"/>
        <v>0</v>
      </c>
      <c r="W347" s="43">
        <f t="shared" si="111"/>
        <v>0.2</v>
      </c>
      <c r="X347" s="43"/>
      <c r="Y347" s="43"/>
      <c r="Z347" s="43"/>
      <c r="AA347" s="43"/>
      <c r="AB347" s="12">
        <f t="shared" si="112"/>
        <v>480320</v>
      </c>
      <c r="AC347" s="44">
        <f t="shared" si="113"/>
        <v>-480320</v>
      </c>
      <c r="AD347" s="11">
        <f t="shared" si="114"/>
        <v>0</v>
      </c>
      <c r="AE347" s="43">
        <v>0</v>
      </c>
      <c r="AF347" s="43">
        <f t="shared" si="118"/>
        <v>0</v>
      </c>
    </row>
    <row r="348" spans="1:32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120"/>
        <v>0</v>
      </c>
      <c r="I348" s="23">
        <v>0</v>
      </c>
      <c r="J348" s="24">
        <f t="shared" ref="J348:J351" si="123">+I348*$F348</f>
        <v>0</v>
      </c>
      <c r="K348" s="32">
        <v>0</v>
      </c>
      <c r="L348" s="24">
        <f t="shared" ref="L348:L351" si="124">+K348*$F348</f>
        <v>0</v>
      </c>
      <c r="M348" s="27">
        <v>0</v>
      </c>
      <c r="N348" s="31">
        <f t="shared" si="115"/>
        <v>0</v>
      </c>
      <c r="O348" s="23">
        <v>0.8</v>
      </c>
      <c r="P348" s="24">
        <f t="shared" si="122"/>
        <v>3842560</v>
      </c>
      <c r="Q348" s="27"/>
      <c r="R348" s="31">
        <f t="shared" si="116"/>
        <v>0</v>
      </c>
      <c r="S348" s="41">
        <v>0.8</v>
      </c>
      <c r="T348" s="43">
        <f t="shared" si="121"/>
        <v>0</v>
      </c>
      <c r="U348" s="43">
        <v>0</v>
      </c>
      <c r="V348" s="43">
        <f t="shared" si="117"/>
        <v>0</v>
      </c>
      <c r="W348" s="43">
        <f t="shared" si="111"/>
        <v>0.8</v>
      </c>
      <c r="X348" s="43"/>
      <c r="Y348" s="43"/>
      <c r="Z348" s="43"/>
      <c r="AA348" s="43"/>
      <c r="AB348" s="12">
        <f t="shared" si="112"/>
        <v>3842560</v>
      </c>
      <c r="AC348" s="44">
        <f t="shared" si="113"/>
        <v>960640</v>
      </c>
      <c r="AD348" s="11">
        <f t="shared" si="114"/>
        <v>0</v>
      </c>
      <c r="AE348" s="43">
        <v>0</v>
      </c>
      <c r="AF348" s="43">
        <f t="shared" si="118"/>
        <v>0</v>
      </c>
    </row>
    <row r="349" spans="1:32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120"/>
        <v>0</v>
      </c>
      <c r="I349" s="23">
        <v>0</v>
      </c>
      <c r="J349" s="24">
        <f t="shared" si="123"/>
        <v>0</v>
      </c>
      <c r="K349" s="32">
        <v>0</v>
      </c>
      <c r="L349" s="24">
        <f t="shared" si="124"/>
        <v>0</v>
      </c>
      <c r="M349" s="27">
        <v>0</v>
      </c>
      <c r="N349" s="31">
        <f t="shared" si="115"/>
        <v>0</v>
      </c>
      <c r="O349" s="23">
        <v>0.2</v>
      </c>
      <c r="P349" s="24">
        <f>+O349*F348</f>
        <v>960640</v>
      </c>
      <c r="Q349" s="27"/>
      <c r="R349" s="31">
        <f t="shared" si="116"/>
        <v>0</v>
      </c>
      <c r="S349" s="41">
        <v>0.2</v>
      </c>
      <c r="T349" s="43">
        <f t="shared" si="121"/>
        <v>0</v>
      </c>
      <c r="U349" s="43">
        <v>0</v>
      </c>
      <c r="V349" s="43">
        <f t="shared" si="117"/>
        <v>0</v>
      </c>
      <c r="W349" s="43">
        <f t="shared" si="111"/>
        <v>0.2</v>
      </c>
      <c r="X349" s="43"/>
      <c r="Y349" s="43"/>
      <c r="Z349" s="43"/>
      <c r="AA349" s="43"/>
      <c r="AB349" s="12">
        <f t="shared" si="112"/>
        <v>960640</v>
      </c>
      <c r="AC349" s="44">
        <f t="shared" si="113"/>
        <v>-960640</v>
      </c>
      <c r="AD349" s="11">
        <f t="shared" si="114"/>
        <v>0</v>
      </c>
      <c r="AE349" s="43">
        <v>0</v>
      </c>
      <c r="AF349" s="43">
        <f t="shared" si="118"/>
        <v>0</v>
      </c>
    </row>
    <row r="350" spans="1:32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120"/>
        <v>0</v>
      </c>
      <c r="I350" s="23">
        <v>0</v>
      </c>
      <c r="J350" s="24">
        <f t="shared" si="123"/>
        <v>0</v>
      </c>
      <c r="K350" s="32">
        <v>0</v>
      </c>
      <c r="L350" s="24">
        <f t="shared" si="124"/>
        <v>0</v>
      </c>
      <c r="M350" s="27">
        <v>0</v>
      </c>
      <c r="N350" s="31">
        <f t="shared" si="115"/>
        <v>0</v>
      </c>
      <c r="O350" s="23">
        <v>1</v>
      </c>
      <c r="P350" s="24">
        <f t="shared" si="122"/>
        <v>2401600</v>
      </c>
      <c r="Q350" s="27"/>
      <c r="R350" s="31">
        <f t="shared" si="116"/>
        <v>0</v>
      </c>
      <c r="S350" s="41">
        <v>1</v>
      </c>
      <c r="T350" s="43">
        <f t="shared" si="121"/>
        <v>0</v>
      </c>
      <c r="U350" s="43">
        <v>0</v>
      </c>
      <c r="V350" s="43">
        <f t="shared" si="117"/>
        <v>0</v>
      </c>
      <c r="W350" s="43">
        <f t="shared" si="111"/>
        <v>1</v>
      </c>
      <c r="X350" s="43"/>
      <c r="Y350" s="43"/>
      <c r="Z350" s="43"/>
      <c r="AA350" s="43"/>
      <c r="AB350" s="12">
        <f t="shared" si="112"/>
        <v>2401600</v>
      </c>
      <c r="AC350" s="44">
        <f t="shared" si="113"/>
        <v>0</v>
      </c>
      <c r="AD350" s="11">
        <f t="shared" si="114"/>
        <v>0</v>
      </c>
      <c r="AE350" s="43">
        <v>0</v>
      </c>
      <c r="AF350" s="43">
        <f t="shared" si="118"/>
        <v>0</v>
      </c>
    </row>
    <row r="351" spans="1:32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120"/>
        <v>0</v>
      </c>
      <c r="I351" s="23">
        <v>0</v>
      </c>
      <c r="J351" s="24">
        <f t="shared" si="123"/>
        <v>0</v>
      </c>
      <c r="K351" s="32">
        <v>0</v>
      </c>
      <c r="L351" s="24">
        <f t="shared" si="124"/>
        <v>0</v>
      </c>
      <c r="M351" s="27">
        <v>0</v>
      </c>
      <c r="N351" s="31">
        <f t="shared" si="115"/>
        <v>0</v>
      </c>
      <c r="O351" s="23">
        <v>1</v>
      </c>
      <c r="P351" s="24">
        <f t="shared" si="122"/>
        <v>2401600</v>
      </c>
      <c r="Q351" s="27"/>
      <c r="R351" s="31">
        <f t="shared" si="116"/>
        <v>0</v>
      </c>
      <c r="S351" s="41">
        <v>1</v>
      </c>
      <c r="T351" s="43">
        <f t="shared" si="121"/>
        <v>0</v>
      </c>
      <c r="U351" s="43">
        <v>0</v>
      </c>
      <c r="V351" s="43">
        <f t="shared" si="117"/>
        <v>0</v>
      </c>
      <c r="W351" s="43">
        <f t="shared" si="111"/>
        <v>1</v>
      </c>
      <c r="X351" s="43"/>
      <c r="Y351" s="43"/>
      <c r="Z351" s="43"/>
      <c r="AA351" s="43"/>
      <c r="AB351" s="12">
        <f t="shared" si="112"/>
        <v>2401600</v>
      </c>
      <c r="AC351" s="44">
        <f t="shared" si="113"/>
        <v>0</v>
      </c>
      <c r="AD351" s="11">
        <f t="shared" si="114"/>
        <v>0</v>
      </c>
      <c r="AE351" s="43">
        <v>0</v>
      </c>
      <c r="AF351" s="43">
        <f t="shared" si="118"/>
        <v>0</v>
      </c>
    </row>
    <row r="352" spans="1:32" ht="15" customHeight="1">
      <c r="B352" s="14"/>
      <c r="C352" s="17"/>
      <c r="D352" s="18"/>
      <c r="E352" s="27"/>
      <c r="F352" s="19"/>
      <c r="G352" s="23">
        <v>0</v>
      </c>
      <c r="H352" s="24">
        <f t="shared" si="120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115"/>
        <v>0</v>
      </c>
      <c r="O352" s="23"/>
      <c r="P352" s="24"/>
      <c r="Q352" s="27"/>
      <c r="R352" s="31">
        <f t="shared" si="116"/>
        <v>0</v>
      </c>
      <c r="S352" s="41"/>
      <c r="T352" s="43">
        <f t="shared" si="119"/>
        <v>0</v>
      </c>
      <c r="U352" s="43">
        <v>0</v>
      </c>
      <c r="V352" s="43"/>
      <c r="W352" s="43">
        <f t="shared" si="111"/>
        <v>0</v>
      </c>
      <c r="X352" s="43"/>
      <c r="Y352" s="43"/>
      <c r="Z352" s="43"/>
      <c r="AA352" s="43"/>
      <c r="AC352" s="44">
        <f t="shared" si="113"/>
        <v>0</v>
      </c>
      <c r="AD352" s="11">
        <f t="shared" si="114"/>
        <v>0</v>
      </c>
      <c r="AE352" s="43">
        <v>0</v>
      </c>
      <c r="AF352" s="43">
        <f t="shared" si="118"/>
        <v>0</v>
      </c>
    </row>
    <row r="353" spans="1:34" ht="21.95" customHeight="1">
      <c r="B353" s="13" t="s">
        <v>348</v>
      </c>
      <c r="C353" s="20" t="s">
        <v>349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119"/>
        <v>0</v>
      </c>
      <c r="U353" s="43"/>
      <c r="V353" s="43"/>
      <c r="W353" s="43">
        <f t="shared" si="111"/>
        <v>0</v>
      </c>
      <c r="X353" s="43"/>
      <c r="Y353" s="43"/>
      <c r="Z353" s="43"/>
      <c r="AA353" s="43"/>
      <c r="AC353" s="44">
        <f t="shared" si="113"/>
        <v>0</v>
      </c>
      <c r="AD353" s="11">
        <f t="shared" si="114"/>
        <v>0</v>
      </c>
      <c r="AE353" s="43">
        <v>0</v>
      </c>
      <c r="AF353" s="43">
        <f t="shared" si="118"/>
        <v>0</v>
      </c>
    </row>
    <row r="354" spans="1:34" ht="15" customHeight="1">
      <c r="A354" s="22" t="s">
        <v>350</v>
      </c>
      <c r="B354" s="14">
        <v>1</v>
      </c>
      <c r="C354" s="17" t="s">
        <v>351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119"/>
        <v>0</v>
      </c>
      <c r="U354" s="43"/>
      <c r="V354" s="43"/>
      <c r="W354" s="43">
        <f t="shared" si="111"/>
        <v>0</v>
      </c>
      <c r="X354" s="43"/>
      <c r="Y354" s="43"/>
      <c r="Z354" s="43"/>
      <c r="AA354" s="43"/>
      <c r="AC354" s="44">
        <f t="shared" si="113"/>
        <v>0</v>
      </c>
      <c r="AD354" s="11">
        <f t="shared" si="114"/>
        <v>0</v>
      </c>
      <c r="AE354" s="43">
        <v>0</v>
      </c>
      <c r="AF354" s="43">
        <f t="shared" si="118"/>
        <v>0</v>
      </c>
    </row>
    <row r="355" spans="1:34" s="133" customFormat="1">
      <c r="A355" s="123"/>
      <c r="B355" s="124"/>
      <c r="C355" s="134" t="s">
        <v>359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236420228.77527285</v>
      </c>
      <c r="O355" s="125"/>
      <c r="P355" s="127">
        <f>SUM(P5:P354)</f>
        <v>240159999.70472789</v>
      </c>
      <c r="Q355" s="128"/>
      <c r="R355" s="127">
        <f>SUM(R5:R354)</f>
        <v>109691088.55999996</v>
      </c>
      <c r="S355" s="129"/>
      <c r="T355" s="130">
        <f t="shared" si="119"/>
        <v>0</v>
      </c>
      <c r="U355" s="130"/>
      <c r="V355" s="130"/>
      <c r="W355" s="130"/>
      <c r="X355" s="130"/>
      <c r="Y355" s="130"/>
      <c r="Z355" s="130"/>
      <c r="AA355" s="130"/>
      <c r="AB355" s="131">
        <f>E355-T355</f>
        <v>0</v>
      </c>
      <c r="AC355" s="131">
        <f t="shared" si="113"/>
        <v>960640000</v>
      </c>
      <c r="AD355" s="132">
        <f t="shared" si="114"/>
        <v>0</v>
      </c>
      <c r="AE355" s="130">
        <v>0</v>
      </c>
      <c r="AF355" s="43">
        <f t="shared" si="118"/>
        <v>0</v>
      </c>
    </row>
    <row r="356" spans="1:34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119"/>
        <v>0</v>
      </c>
      <c r="U356" s="43"/>
      <c r="V356" s="43"/>
      <c r="W356" s="43"/>
      <c r="X356" s="43"/>
      <c r="Y356" s="43"/>
      <c r="Z356" s="43"/>
      <c r="AA356" s="43"/>
      <c r="AC356" s="44">
        <f t="shared" si="113"/>
        <v>0</v>
      </c>
      <c r="AD356" s="11">
        <f t="shared" si="114"/>
        <v>0</v>
      </c>
      <c r="AE356" s="43">
        <v>0</v>
      </c>
      <c r="AF356" s="43">
        <f t="shared" si="118"/>
        <v>0</v>
      </c>
    </row>
    <row r="357" spans="1:34" s="5" customFormat="1" ht="15" customHeight="1">
      <c r="A357" s="6"/>
      <c r="B357" s="148"/>
      <c r="C357" s="148"/>
      <c r="D357" s="148"/>
      <c r="E357" s="148"/>
      <c r="F357" s="148"/>
      <c r="G357" s="148"/>
      <c r="H357" s="148"/>
      <c r="I357" s="148"/>
      <c r="J357" s="148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43"/>
      <c r="V357" s="43"/>
      <c r="W357" s="43"/>
      <c r="X357" s="43"/>
      <c r="Y357" s="43"/>
      <c r="Z357" s="43"/>
      <c r="AA357" s="43"/>
      <c r="AB357" s="12"/>
      <c r="AC357" s="44">
        <f t="shared" si="113"/>
        <v>0</v>
      </c>
      <c r="AD357" s="11">
        <f t="shared" si="114"/>
        <v>0</v>
      </c>
      <c r="AE357" s="43"/>
      <c r="AF357" s="43">
        <f t="shared" si="118"/>
        <v>0</v>
      </c>
    </row>
    <row r="358" spans="1:34" ht="20.25" customHeight="1">
      <c r="B358" s="53" t="s">
        <v>352</v>
      </c>
      <c r="C358" s="54" t="s">
        <v>353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3"/>
      <c r="V358" s="73"/>
      <c r="W358" s="73"/>
      <c r="X358" s="73"/>
      <c r="Y358" s="73"/>
      <c r="Z358" s="73"/>
      <c r="AA358" s="73"/>
      <c r="AB358" s="72"/>
      <c r="AC358" s="72"/>
      <c r="AD358" s="72"/>
      <c r="AE358" s="73"/>
      <c r="AF358" s="43">
        <f t="shared" si="118"/>
        <v>0</v>
      </c>
    </row>
    <row r="359" spans="1:34" ht="17.25" customHeight="1">
      <c r="B359" s="57">
        <v>1</v>
      </c>
      <c r="C359" s="20" t="s">
        <v>354</v>
      </c>
      <c r="D359" s="21"/>
      <c r="E359" s="21"/>
      <c r="F359" s="58">
        <f>H355</f>
        <v>240160000.47840011</v>
      </c>
      <c r="H359" s="46"/>
      <c r="I359" s="42"/>
      <c r="J359" s="71"/>
      <c r="M359" s="72"/>
      <c r="N359" s="73"/>
      <c r="O359" s="72"/>
      <c r="Q359" s="72"/>
      <c r="R359" s="73"/>
      <c r="S359" s="72"/>
      <c r="T359" s="73"/>
      <c r="U359" s="73"/>
      <c r="V359" s="73"/>
      <c r="W359" s="73"/>
      <c r="X359" s="73"/>
      <c r="Y359" s="73"/>
      <c r="Z359" s="73"/>
      <c r="AA359" s="73"/>
      <c r="AB359" s="72"/>
      <c r="AC359" s="72"/>
      <c r="AD359" s="72"/>
      <c r="AE359" s="73"/>
      <c r="AF359" s="43">
        <f t="shared" si="118"/>
        <v>0</v>
      </c>
    </row>
    <row r="360" spans="1:34" ht="17.25" customHeight="1">
      <c r="B360" s="57">
        <f>B359+1</f>
        <v>2</v>
      </c>
      <c r="C360" s="20" t="s">
        <v>355</v>
      </c>
      <c r="D360" s="21"/>
      <c r="E360" s="21"/>
      <c r="F360" s="58">
        <f>J355</f>
        <v>240159999.52159935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3"/>
      <c r="V360" s="73"/>
      <c r="W360" s="73"/>
      <c r="X360" s="73"/>
      <c r="Y360" s="73"/>
      <c r="Z360" s="73"/>
      <c r="AA360" s="73"/>
      <c r="AB360" s="72"/>
      <c r="AC360" s="72"/>
      <c r="AD360" s="72"/>
      <c r="AE360" s="73"/>
      <c r="AF360" s="43">
        <f t="shared" si="118"/>
        <v>0</v>
      </c>
    </row>
    <row r="361" spans="1:34" ht="17.25" customHeight="1">
      <c r="B361" s="57">
        <f t="shared" ref="B361:B362" si="125">B360+1</f>
        <v>3</v>
      </c>
      <c r="C361" s="20" t="s">
        <v>356</v>
      </c>
      <c r="D361" s="21"/>
      <c r="E361" s="21"/>
      <c r="F361" s="58">
        <f>N355</f>
        <v>236420228.77527285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3"/>
      <c r="V361" s="73"/>
      <c r="W361" s="73"/>
      <c r="X361" s="73"/>
      <c r="Y361" s="73"/>
      <c r="Z361" s="73"/>
      <c r="AA361" s="73"/>
      <c r="AB361" s="72"/>
      <c r="AC361" s="72"/>
      <c r="AD361" s="72"/>
      <c r="AE361" s="73"/>
      <c r="AF361" s="43">
        <f t="shared" si="118"/>
        <v>0</v>
      </c>
    </row>
    <row r="362" spans="1:34" ht="17.25" customHeight="1">
      <c r="B362" s="57">
        <f t="shared" si="125"/>
        <v>4</v>
      </c>
      <c r="C362" s="20" t="s">
        <v>357</v>
      </c>
      <c r="D362" s="21"/>
      <c r="E362" s="21"/>
      <c r="F362" s="58">
        <f>R355</f>
        <v>109691088.55999996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3"/>
      <c r="V362" s="73"/>
      <c r="W362" s="73"/>
      <c r="X362" s="73"/>
      <c r="Y362" s="73"/>
      <c r="Z362" s="73"/>
      <c r="AA362" s="73"/>
      <c r="AB362" s="72"/>
      <c r="AC362" s="72"/>
      <c r="AD362" s="72"/>
      <c r="AE362" s="73"/>
      <c r="AF362" s="43">
        <f t="shared" si="118"/>
        <v>0</v>
      </c>
    </row>
    <row r="363" spans="1:34" ht="17.25" customHeight="1">
      <c r="B363" s="57"/>
      <c r="C363" s="61" t="s">
        <v>358</v>
      </c>
      <c r="D363" s="21"/>
      <c r="E363" s="21"/>
      <c r="F363" s="62">
        <f>SUM(F359:F362)</f>
        <v>826431317.33527231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3"/>
      <c r="V363" s="73"/>
      <c r="W363" s="73"/>
      <c r="X363" s="73"/>
      <c r="Y363" s="73"/>
      <c r="Z363" s="73"/>
      <c r="AA363" s="73"/>
      <c r="AB363" s="72"/>
      <c r="AC363" s="72"/>
      <c r="AD363" s="72"/>
      <c r="AE363" s="73"/>
      <c r="AF363" s="43">
        <f t="shared" si="118"/>
        <v>0</v>
      </c>
    </row>
    <row r="364" spans="1:34" ht="24.75" customHeight="1">
      <c r="B364" s="64"/>
      <c r="C364" s="135" t="s">
        <v>367</v>
      </c>
      <c r="D364" s="136"/>
      <c r="E364" s="136"/>
      <c r="F364" s="137">
        <f>F363/F355</f>
        <v>0.86029242727272681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5"/>
      <c r="V364" s="75"/>
      <c r="W364" s="75"/>
      <c r="X364" s="75"/>
      <c r="Y364" s="75"/>
      <c r="Z364" s="75"/>
      <c r="AA364" s="75"/>
      <c r="AB364" s="74"/>
      <c r="AC364" s="74"/>
      <c r="AD364" s="74"/>
      <c r="AE364" s="75"/>
      <c r="AF364" s="43">
        <f t="shared" si="118"/>
        <v>0</v>
      </c>
    </row>
    <row r="365" spans="1:34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7"/>
      <c r="V365" s="77"/>
      <c r="W365" s="77"/>
      <c r="X365" s="77"/>
      <c r="Y365" s="77"/>
      <c r="Z365" s="77"/>
      <c r="AA365" s="77"/>
      <c r="AB365" s="78"/>
      <c r="AC365" s="44">
        <f>F365-AB365</f>
        <v>0</v>
      </c>
      <c r="AD365" s="40"/>
      <c r="AE365" s="46"/>
      <c r="AF365" s="43">
        <f t="shared" si="118"/>
        <v>0</v>
      </c>
      <c r="AG365" s="46"/>
      <c r="AH365" s="46"/>
    </row>
    <row r="366" spans="1:34" s="5" customFormat="1" ht="15" hidden="1" customHeight="1">
      <c r="A366" s="6"/>
      <c r="B366" s="148" t="s">
        <v>123</v>
      </c>
      <c r="C366" s="148"/>
      <c r="D366" s="148"/>
      <c r="E366" s="148"/>
      <c r="F366" s="148"/>
      <c r="G366" s="148"/>
      <c r="H366" s="148"/>
      <c r="I366" s="148"/>
      <c r="J366" s="148"/>
      <c r="K366" s="148"/>
      <c r="L366" s="148"/>
      <c r="M366" s="148"/>
      <c r="N366" s="148"/>
      <c r="O366" s="148"/>
      <c r="P366" s="148"/>
      <c r="Q366" s="52"/>
      <c r="R366" s="52"/>
      <c r="S366" s="79"/>
      <c r="T366" s="80"/>
      <c r="U366" s="80"/>
      <c r="V366" s="80"/>
      <c r="W366" s="80"/>
      <c r="X366" s="80"/>
      <c r="Y366" s="80"/>
      <c r="Z366" s="80"/>
      <c r="AA366" s="80"/>
      <c r="AB366" s="81"/>
      <c r="AC366" s="44">
        <f>F366-AB366</f>
        <v>0</v>
      </c>
      <c r="AD366" s="40"/>
      <c r="AE366" s="65"/>
      <c r="AF366" s="43">
        <f t="shared" si="118"/>
        <v>0</v>
      </c>
      <c r="AG366" s="65"/>
      <c r="AH366" s="65"/>
    </row>
    <row r="367" spans="1:34" s="5" customFormat="1" ht="15" hidden="1" customHeight="1">
      <c r="A367" s="6"/>
      <c r="B367" s="148" t="s">
        <v>124</v>
      </c>
      <c r="C367" s="148"/>
      <c r="D367" s="148"/>
      <c r="E367" s="148"/>
      <c r="F367" s="148"/>
      <c r="G367" s="148"/>
      <c r="H367" s="148"/>
      <c r="I367" s="148"/>
      <c r="J367" s="148"/>
      <c r="K367" s="148"/>
      <c r="L367" s="148"/>
      <c r="M367" s="148"/>
      <c r="N367" s="148"/>
      <c r="O367" s="148"/>
      <c r="P367" s="148"/>
      <c r="Q367" s="52"/>
      <c r="R367" s="52"/>
      <c r="S367" s="79"/>
      <c r="T367" s="6"/>
      <c r="U367" s="6"/>
      <c r="V367" s="6"/>
      <c r="W367" s="6"/>
      <c r="X367" s="6"/>
      <c r="Y367" s="6"/>
      <c r="Z367" s="6"/>
      <c r="AA367" s="6"/>
      <c r="AB367" s="78"/>
      <c r="AC367" s="44">
        <f>F367-AB367</f>
        <v>0</v>
      </c>
      <c r="AD367" s="40"/>
      <c r="AE367" s="65"/>
      <c r="AF367" s="43">
        <f t="shared" si="118"/>
        <v>0</v>
      </c>
      <c r="AG367" s="65"/>
      <c r="AH367" s="65"/>
    </row>
    <row r="368" spans="1:34" s="5" customFormat="1" ht="15" hidden="1" customHeight="1">
      <c r="A368" s="6"/>
      <c r="B368" s="148" t="s">
        <v>125</v>
      </c>
      <c r="C368" s="148"/>
      <c r="D368" s="148"/>
      <c r="E368" s="148"/>
      <c r="F368" s="148"/>
      <c r="G368" s="148"/>
      <c r="H368" s="148"/>
      <c r="I368" s="148"/>
      <c r="J368" s="148"/>
      <c r="K368" s="148"/>
      <c r="L368" s="148"/>
      <c r="M368" s="148"/>
      <c r="N368" s="148"/>
      <c r="O368" s="148"/>
      <c r="P368" s="148"/>
      <c r="Q368" s="52"/>
      <c r="R368" s="52"/>
      <c r="S368" s="79"/>
      <c r="T368" s="6"/>
      <c r="U368" s="6"/>
      <c r="V368" s="6"/>
      <c r="W368" s="6"/>
      <c r="X368" s="6"/>
      <c r="Y368" s="6"/>
      <c r="Z368" s="6"/>
      <c r="AA368" s="6"/>
      <c r="AB368" s="78"/>
      <c r="AC368" s="44">
        <f>F368-AB368</f>
        <v>0</v>
      </c>
      <c r="AD368" s="40"/>
      <c r="AE368" s="65"/>
      <c r="AF368" s="43">
        <f t="shared" si="118"/>
        <v>0</v>
      </c>
      <c r="AG368" s="65"/>
      <c r="AH368" s="65"/>
    </row>
    <row r="369" spans="1:32" hidden="1">
      <c r="A369" s="6"/>
      <c r="B369" s="148" t="s">
        <v>126</v>
      </c>
      <c r="C369" s="148"/>
      <c r="D369" s="148"/>
      <c r="E369" s="148"/>
      <c r="F369" s="148"/>
      <c r="G369" s="148"/>
      <c r="H369" s="148"/>
      <c r="I369" s="148"/>
      <c r="J369" s="148"/>
      <c r="K369" s="148"/>
      <c r="L369" s="148"/>
      <c r="M369" s="148"/>
      <c r="N369" s="148"/>
      <c r="O369" s="148"/>
      <c r="P369" s="148"/>
      <c r="Q369" s="52"/>
      <c r="R369" s="52"/>
      <c r="S369" s="79"/>
      <c r="T369" s="6"/>
      <c r="U369" s="6"/>
      <c r="V369" s="6"/>
      <c r="W369" s="6"/>
      <c r="X369" s="6"/>
      <c r="Y369" s="6"/>
      <c r="Z369" s="6"/>
      <c r="AA369" s="6"/>
      <c r="AB369" s="81"/>
      <c r="AC369" s="44">
        <f>F369-AB369</f>
        <v>0</v>
      </c>
      <c r="AD369" s="40"/>
      <c r="AF369" s="43">
        <f t="shared" si="118"/>
        <v>0</v>
      </c>
    </row>
    <row r="370" spans="1:32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AB370" s="83"/>
      <c r="AD370" s="84"/>
    </row>
    <row r="371" spans="1:32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AB371" s="83"/>
      <c r="AD371" s="84"/>
    </row>
    <row r="372" spans="1:32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32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32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32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/>
  <mergeCells count="12"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2023-12-26T07:08:54Z</cp:lastPrinted>
  <dcterms:created xsi:type="dcterms:W3CDTF">2022-03-05T08:34:00Z</dcterms:created>
  <dcterms:modified xsi:type="dcterms:W3CDTF">2024-02-26T08:33:43Z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